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3" i="1" l="1"/>
  <c r="P38" i="1"/>
  <c r="N38" i="1"/>
  <c r="N33" i="1"/>
  <c r="P33" i="1" s="1"/>
  <c r="L31" i="1" l="1"/>
  <c r="N31" i="1" s="1"/>
  <c r="P31" i="1" s="1"/>
  <c r="N27" i="1"/>
  <c r="P27" i="1" s="1"/>
  <c r="N23" i="1"/>
  <c r="P23" i="1" s="1"/>
  <c r="J46" i="1" l="1"/>
  <c r="J50" i="1" s="1"/>
  <c r="J51" i="1" l="1"/>
  <c r="J52" i="1" s="1"/>
</calcChain>
</file>

<file path=xl/sharedStrings.xml><?xml version="1.0" encoding="utf-8"?>
<sst xmlns="http://schemas.openxmlformats.org/spreadsheetml/2006/main" count="105" uniqueCount="82">
  <si>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</si>
  <si>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</si>
  <si>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</si>
  <si>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</si>
  <si>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</si>
  <si>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</si>
  <si>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</si>
  <si>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</si>
  <si>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</si>
  <si>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</si>
  <si>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</si>
  <si>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</si>
  <si>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</si>
  <si>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</si>
  <si>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</si>
  <si>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</si>
  <si>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</si>
  <si>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</si>
  <si>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</si>
  <si>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</si>
  <si>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</si>
  <si>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</si>
  <si>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</si>
  <si>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</si>
  <si>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</si>
  <si>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</si>
  <si>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</si>
  <si>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</si>
  <si>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</si>
  <si>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</si>
  <si>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</si>
  <si>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</si>
  <si>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</si>
  <si>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</si>
  <si>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</si>
  <si>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</si>
  <si>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</si>
  <si>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</si>
  <si>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</si>
  <si>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</si>
  <si>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</si>
  <si>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</si>
  <si>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</si>
  <si>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</si>
  <si>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</si>
  <si>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</si>
  <si>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</si>
  <si>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</si>
  <si>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</si>
  <si>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</si>
  <si>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</si>
  <si>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</si>
  <si>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</si>
  <si>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</si>
  <si>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Peter RIEDERER</t>
  </si>
  <si>
    <t>Centre Scientifique et Technique du Bâtiment</t>
  </si>
  <si>
    <t>Tél : +33-(0)4-93-95-64-42</t>
  </si>
  <si>
    <t>Fax : +33-(0)4-93-95-64-31</t>
  </si>
  <si>
    <t>A2012RH160</t>
  </si>
  <si>
    <t>290 Route des Lucioles BP 209</t>
  </si>
  <si>
    <t>06904 Sophia Antipolis Cedex</t>
  </si>
  <si>
    <t>France</t>
  </si>
  <si>
    <t>Gamme de mesure: 0-20m/s</t>
  </si>
  <si>
    <t>Alimentation: 24Vdc</t>
  </si>
  <si>
    <t>517 206</t>
  </si>
  <si>
    <t>Raccord de passage Laiton G1/2</t>
  </si>
  <si>
    <t>506 690-1-33221</t>
  </si>
  <si>
    <t>Sonde thermique massique SS20.260</t>
  </si>
  <si>
    <t>Longueur de sonde: 200mm</t>
  </si>
  <si>
    <t>Précision standard: 5%</t>
  </si>
  <si>
    <t>Haute précision: 3% avec certificat</t>
  </si>
  <si>
    <t>1 sortie 4-20mA</t>
  </si>
  <si>
    <t>avec câble 2 mètres</t>
  </si>
  <si>
    <t>Franco en France</t>
  </si>
  <si>
    <t>REv1</t>
  </si>
  <si>
    <t>526 340-13111</t>
  </si>
  <si>
    <t>Sonde thermique massique SS20.250</t>
  </si>
  <si>
    <t>Longueur de sonde: 300mm</t>
  </si>
  <si>
    <t>30 jours net</t>
  </si>
  <si>
    <t>Gamme de mesure: -20°C à +70°C</t>
  </si>
  <si>
    <t>2 sorties 4-20mA/0-10V</t>
  </si>
  <si>
    <t>Boitier: inox 1.4571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</si>
</sst>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167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25" zoomScaleNormal="100" workbookViewId="0">
      <selection activeCell="E42" sqref="E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74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F8" s="21"/>
      <c r="G8" s="21"/>
      <c r="H8" s="30" t="s">
        <v>1</v>
      </c>
      <c r="I8" s="17"/>
      <c r="J8" s="74">
        <v>41025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30</v>
      </c>
      <c r="I12" s="20"/>
      <c r="J12" s="31" t="s">
        <v>58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20</v>
      </c>
      <c r="H23" s="48">
        <v>332</v>
      </c>
      <c r="I23" s="47"/>
      <c r="J23" s="47"/>
      <c r="K23" s="76"/>
      <c r="L23" s="100">
        <v>375</v>
      </c>
      <c r="M23" s="84">
        <v>0.38</v>
      </c>
      <c r="N23" s="17">
        <f>L23*(1-M23)</f>
        <v>232.5</v>
      </c>
      <c r="O23" s="98">
        <v>0.3</v>
      </c>
      <c r="P23" s="95">
        <f>N23/(1-O23)</f>
        <v>332.14285714285717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M26" s="84"/>
      <c r="O26" s="98"/>
      <c r="P26" s="95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70</v>
      </c>
      <c r="F27" s="96"/>
      <c r="G27" s="97">
        <v>20</v>
      </c>
      <c r="H27" s="48">
        <v>180</v>
      </c>
      <c r="I27" s="47"/>
      <c r="J27" s="47"/>
      <c r="K27" s="76"/>
      <c r="L27" s="100">
        <v>201</v>
      </c>
      <c r="M27" s="84">
        <v>0.38</v>
      </c>
      <c r="N27" s="17">
        <f>L27*(1-M27)</f>
        <v>124.62</v>
      </c>
      <c r="O27" s="98">
        <v>0.3</v>
      </c>
      <c r="P27" s="95">
        <f>N27/(1-O27)</f>
        <v>178.02857142857144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63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9" t="s">
        <v>64</v>
      </c>
      <c r="E31" s="96" t="s">
        <v>65</v>
      </c>
      <c r="F31" s="96"/>
      <c r="G31" s="97">
        <v>20</v>
      </c>
      <c r="H31" s="48">
        <v>31</v>
      </c>
      <c r="I31" s="47"/>
      <c r="J31" s="47"/>
      <c r="K31" s="76"/>
      <c r="L31" s="100">
        <f t="shared" ref="L31" si="0">H31</f>
        <v>31</v>
      </c>
      <c r="M31" s="84">
        <v>0.38</v>
      </c>
      <c r="N31" s="17">
        <f>L31*(1-M31)</f>
        <v>19.22</v>
      </c>
      <c r="O31" s="98">
        <v>0.3</v>
      </c>
      <c r="P31" s="95">
        <f>N31/(1-O31)</f>
        <v>27.457142857142856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75</v>
      </c>
      <c r="E33" s="96" t="s">
        <v>76</v>
      </c>
      <c r="F33" s="96"/>
      <c r="G33" s="97">
        <v>20</v>
      </c>
      <c r="H33" s="48">
        <v>298</v>
      </c>
      <c r="I33" s="47"/>
      <c r="J33" s="47">
        <f>G33*H33</f>
        <v>5960</v>
      </c>
      <c r="K33" s="76" t="s">
        <v>21</v>
      </c>
      <c r="L33" s="17">
        <v>340</v>
      </c>
      <c r="M33" s="84">
        <v>0.38</v>
      </c>
      <c r="N33" s="17">
        <f>L33*(1-M33)</f>
        <v>210.8</v>
      </c>
      <c r="O33" s="98">
        <v>0.3</v>
      </c>
      <c r="P33" s="95">
        <f>N33/(1-O33)</f>
        <v>301.14285714285717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77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62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70</v>
      </c>
      <c r="F38" s="96"/>
      <c r="G38" s="97">
        <v>20</v>
      </c>
      <c r="H38" s="48">
        <v>180</v>
      </c>
      <c r="I38" s="47"/>
      <c r="J38" s="47"/>
      <c r="K38" s="76" t="s">
        <v>21</v>
      </c>
      <c r="L38" s="17">
        <v>201</v>
      </c>
      <c r="M38" s="84">
        <v>0.38</v>
      </c>
      <c r="N38" s="17">
        <f>L38*(1-M38)</f>
        <v>124.62</v>
      </c>
      <c r="O38" s="98">
        <v>0.3</v>
      </c>
      <c r="P38" s="95">
        <f>N38/(1-O38)</f>
        <v>178.02857142857144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63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72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9" t="s">
        <v>64</v>
      </c>
      <c r="E43" s="96" t="s">
        <v>65</v>
      </c>
      <c r="F43" s="96"/>
      <c r="G43" s="97">
        <v>20</v>
      </c>
      <c r="H43" s="48">
        <v>31</v>
      </c>
      <c r="I43" s="47"/>
      <c r="J43" s="47"/>
      <c r="K43" s="76" t="s">
        <v>21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5960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34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38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35</v>
      </c>
      <c r="H49" s="70" t="s">
        <v>3</v>
      </c>
      <c r="I49" s="71"/>
      <c r="J49" s="71">
        <v>0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8" t="s">
        <v>3</v>
      </c>
      <c r="I50" s="47"/>
      <c r="J50" s="47">
        <f>SUM(J46:J49)</f>
        <v>5960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37</v>
      </c>
      <c r="H51" s="63" t="s">
        <v>3</v>
      </c>
      <c r="I51" s="64"/>
      <c r="J51" s="64">
        <f>0.196*J50</f>
        <v>1168.1600000000001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7128.16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40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41</v>
      </c>
      <c r="E60" s="18" t="s">
        <v>73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87" t="s">
        <v>78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22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2012-04-26T06:38:28Z</cp:lastPrinted>
  <dcterms:created xsi:type="dcterms:W3CDTF">2000-06-29T05:08:18Z</dcterms:created>
  <dcterms:modified xsi:type="dcterms:W3CDTF">2012-04-26T06:41:06Z</dcterms:modified>
</cp:coreProperties>
</file>