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QUOTE!$A$1:$K$85</definedName>
  </definedNames>
  <calcPr calcId="145621"/>
</workbook>
</file>

<file path=xl/calcChain.xml><?xml version="1.0" encoding="utf-8"?>
<calcChain xmlns="http://schemas.openxmlformats.org/spreadsheetml/2006/main">
  <c r="N49" i="1" l="1"/>
  <c r="P49" i="1" s="1"/>
  <c r="N42" i="1"/>
  <c r="P42" i="1" s="1"/>
  <c r="L31" i="1" l="1"/>
  <c r="N31" i="1" s="1"/>
  <c r="P31" i="1" s="1"/>
  <c r="L23" i="1"/>
  <c r="J31" i="1"/>
  <c r="N23" i="1" l="1"/>
  <c r="P23" i="1" s="1"/>
  <c r="J23" i="1" l="1"/>
  <c r="J59" i="1" s="1"/>
  <c r="J63" i="1" s="1"/>
  <c r="J64" i="1" l="1"/>
  <c r="J65" i="1" s="1"/>
</calcChain>
</file>

<file path=xl/sharedStrings.xml><?xml version="1.0" encoding="utf-8"?>
<sst xmlns="http://schemas.openxmlformats.org/spreadsheetml/2006/main" count="116" uniqueCount="91">
  <si>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</si>
  <si>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</si>
  <si>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</si>
  <si>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</si>
  <si>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</si>
  <si>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</si>
  <si>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</si>
  <si>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</si>
  <si>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</si>
  <si>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</si>
  <si>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</si>
  <si>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</si>
  <si>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</si>
  <si>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</si>
  <si>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</si>
  <si>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</si>
  <si>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</si>
  <si>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</si>
  <si>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</si>
  <si>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</si>
  <si>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</si>
  <si>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</si>
  <si>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</si>
  <si>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</si>
  <si>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</si>
  <si>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</si>
  <si>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</si>
  <si>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</si>
  <si>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</si>
  <si>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</si>
  <si>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</si>
  <si>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</si>
  <si>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</si>
  <si>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</si>
  <si>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</si>
  <si>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</si>
  <si>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</si>
  <si>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</si>
  <si>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</si>
  <si>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</si>
  <si>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</si>
  <si>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</si>
  <si>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</si>
  <si>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</si>
  <si>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</si>
  <si>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</si>
  <si>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</si>
  <si>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</si>
  <si>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</si>
  <si>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</si>
  <si>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</si>
  <si>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</si>
  <si>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</si>
  <si>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</si>
  <si>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A2012RH158</t>
  </si>
  <si>
    <t>Débitmètre à flotteur Trogflux</t>
  </si>
  <si>
    <t>Tube : trogamid</t>
  </si>
  <si>
    <t>Gamme de mesure : Eau 20 à 200l/h</t>
  </si>
  <si>
    <t>Flotteur en Inox 1.4571</t>
  </si>
  <si>
    <t>connexion: PVC manchon à coller 20mm (DN15)</t>
  </si>
  <si>
    <t>Type : D650</t>
  </si>
  <si>
    <t xml:space="preserve">Type : C315 </t>
  </si>
  <si>
    <t>Flotteur en aluminium 3.1645</t>
  </si>
  <si>
    <t>connexion: PVC manchon à coller 32mm (DN25)</t>
  </si>
  <si>
    <t>Gamme de mesure : Air 1 à 10m3/h pression : atmos; temp: 20°C</t>
  </si>
  <si>
    <t>7ME5801-8BC21-1AA0</t>
  </si>
  <si>
    <t>Joint: EPDM</t>
  </si>
  <si>
    <t>7ME5801-8CD51-1AA0</t>
  </si>
  <si>
    <t>Limite d'utilisation: Pression max : 10 bars, Température : +50°C</t>
  </si>
  <si>
    <t>Mlle Souhir BEN KHRIRIBI</t>
  </si>
  <si>
    <t>La Performance</t>
  </si>
  <si>
    <t>Av d'Algérie, rue Med Trabelsi</t>
  </si>
  <si>
    <t>Imm El Majd N°45</t>
  </si>
  <si>
    <t>3000 Sfax Tunisia</t>
  </si>
  <si>
    <t>T : +216 74 299 491</t>
  </si>
  <si>
    <t>F : +216 74 299 493</t>
  </si>
  <si>
    <t>E-mail : souhir.laperformance@gmail.com</t>
  </si>
  <si>
    <t>EX Work Kerpen Allemagne, transport en sus</t>
  </si>
  <si>
    <t>ALTERNATIVE:</t>
  </si>
  <si>
    <t>7ME5822-2AG00-0AA0</t>
  </si>
  <si>
    <t>Débitmètre à flotteur FVA250</t>
  </si>
  <si>
    <t>Tout Inox 1.4404</t>
  </si>
  <si>
    <t xml:space="preserve">Type : CF-S </t>
  </si>
  <si>
    <t>Gamme de mesure : Eau 25 à 250l/h</t>
  </si>
  <si>
    <t xml:space="preserve">Avec Afficheur Local </t>
  </si>
  <si>
    <t>7ME5822-2AH00-0AA0</t>
  </si>
  <si>
    <t>Brides DN15 DIN2501 PN40</t>
  </si>
  <si>
    <t>Gamme de mesure : Air 1,3 à 11,4m3/h</t>
  </si>
  <si>
    <t>Paiement d'avance</t>
  </si>
  <si>
    <t>Limite d'utilisation: Pression max : 40 bars, Température : +150°C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</si>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</sst>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color rgb="FF000099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216%2074%C2%A0299%C2%A049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ouhir.laperformance@gmail.com" TargetMode="External"/><Relationship Id="rId4" Type="http://schemas.openxmlformats.org/officeDocument/2006/relationships/hyperlink" Target="tel:%2B216%2074%C2%A0299%C2%A0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2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90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73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74</v>
      </c>
      <c r="E13" s="99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55</v>
      </c>
      <c r="F23" s="96"/>
      <c r="G23" s="97">
        <v>10</v>
      </c>
      <c r="H23" s="48">
        <v>111</v>
      </c>
      <c r="I23" s="47"/>
      <c r="J23" s="47">
        <f>G23*H23</f>
        <v>1110</v>
      </c>
      <c r="K23" s="76" t="s">
        <v>21</v>
      </c>
      <c r="L23" s="17">
        <f>95+11</f>
        <v>106</v>
      </c>
      <c r="M23" s="84">
        <v>0.37</v>
      </c>
      <c r="N23" s="17">
        <f>L23*(1-M23)</f>
        <v>66.78</v>
      </c>
      <c r="O23" s="98">
        <v>0.4</v>
      </c>
      <c r="P23" s="95">
        <f>N23/(1-O23)</f>
        <v>111.30000000000001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57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67</v>
      </c>
      <c r="E31" s="96" t="s">
        <v>55</v>
      </c>
      <c r="F31" s="96"/>
      <c r="G31" s="97">
        <v>10</v>
      </c>
      <c r="H31" s="48">
        <v>115</v>
      </c>
      <c r="I31" s="47"/>
      <c r="J31" s="47">
        <f>G31*H31</f>
        <v>1150</v>
      </c>
      <c r="K31" s="76" t="s">
        <v>21</v>
      </c>
      <c r="L31" s="17">
        <f>98+11</f>
        <v>109</v>
      </c>
      <c r="M31" s="84">
        <v>0.37</v>
      </c>
      <c r="N31" s="17">
        <f>L31*(1-M31)</f>
        <v>68.67</v>
      </c>
      <c r="O31" s="98">
        <v>0.4</v>
      </c>
      <c r="P31" s="95">
        <f>N31/(1-O31)</f>
        <v>114.45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56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60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64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62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63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 t="s">
        <v>68</v>
      </c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 t="s">
        <v>78</v>
      </c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96" t="s">
        <v>79</v>
      </c>
      <c r="E42" s="96" t="s">
        <v>80</v>
      </c>
      <c r="F42" s="96"/>
      <c r="G42" s="97">
        <v>10</v>
      </c>
      <c r="H42" s="48">
        <v>498</v>
      </c>
      <c r="I42" s="47"/>
      <c r="J42" s="47"/>
      <c r="K42" s="76" t="s">
        <v>21</v>
      </c>
      <c r="L42" s="17">
        <v>474</v>
      </c>
      <c r="M42" s="84">
        <v>0.37</v>
      </c>
      <c r="N42" s="17">
        <f>L42*(1-M42)</f>
        <v>298.62</v>
      </c>
      <c r="O42" s="98">
        <v>0.4</v>
      </c>
      <c r="P42" s="95">
        <f>N42/(1-O42)</f>
        <v>497.70000000000005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81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86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82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83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84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4</v>
      </c>
      <c r="C49" s="11"/>
      <c r="D49" s="96" t="s">
        <v>85</v>
      </c>
      <c r="E49" s="96" t="s">
        <v>80</v>
      </c>
      <c r="F49" s="96"/>
      <c r="G49" s="97">
        <v>10</v>
      </c>
      <c r="H49" s="48">
        <v>498</v>
      </c>
      <c r="I49" s="47"/>
      <c r="J49" s="47"/>
      <c r="K49" s="76" t="s">
        <v>21</v>
      </c>
      <c r="L49" s="17">
        <v>474</v>
      </c>
      <c r="M49" s="84">
        <v>0.37</v>
      </c>
      <c r="N49" s="17">
        <f>L49*(1-M49)</f>
        <v>298.62</v>
      </c>
      <c r="O49" s="98">
        <v>0.4</v>
      </c>
      <c r="P49" s="95">
        <f>N49/(1-O49)</f>
        <v>497.70000000000005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81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86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82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87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84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 t="s">
        <v>89</v>
      </c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ht="15.75" customHeight="1" thickBot="1">
      <c r="A58" s="17"/>
      <c r="B58" s="58"/>
      <c r="C58" s="59"/>
      <c r="D58" s="60"/>
      <c r="E58" s="61"/>
      <c r="F58" s="62"/>
      <c r="G58" s="62"/>
      <c r="H58" s="63"/>
      <c r="I58" s="64"/>
      <c r="J58" s="64"/>
      <c r="K58" s="77"/>
    </row>
    <row r="59" spans="1:250" ht="15.75" customHeight="1">
      <c r="A59" s="17"/>
      <c r="B59" s="11"/>
      <c r="C59" s="11"/>
      <c r="D59" s="12"/>
      <c r="E59" s="21"/>
      <c r="F59" s="11"/>
      <c r="G59" s="30" t="s">
        <v>4</v>
      </c>
      <c r="H59" s="48" t="s">
        <v>3</v>
      </c>
      <c r="I59" s="47"/>
      <c r="J59" s="47">
        <f>SUM(J22:J58)</f>
        <v>2260</v>
      </c>
      <c r="K59" s="57"/>
    </row>
    <row r="60" spans="1:250" ht="15.75" customHeight="1">
      <c r="A60" s="17"/>
      <c r="B60" s="11"/>
      <c r="C60" s="11"/>
      <c r="D60" s="12"/>
      <c r="E60" s="41"/>
      <c r="F60" s="39"/>
      <c r="G60" s="40" t="s">
        <v>34</v>
      </c>
      <c r="H60" s="49" t="s">
        <v>3</v>
      </c>
      <c r="I60" s="50"/>
      <c r="J60" s="50">
        <v>0</v>
      </c>
      <c r="K60" s="55"/>
    </row>
    <row r="61" spans="1:250" ht="15.75" customHeight="1">
      <c r="A61" s="17"/>
      <c r="B61" s="11"/>
      <c r="C61" s="11"/>
      <c r="D61" s="12"/>
      <c r="E61" s="42"/>
      <c r="F61" s="43"/>
      <c r="G61" s="54" t="s">
        <v>38</v>
      </c>
      <c r="H61" s="51" t="s">
        <v>3</v>
      </c>
      <c r="I61" s="52"/>
      <c r="J61" s="52">
        <v>0</v>
      </c>
      <c r="K61" s="56"/>
    </row>
    <row r="62" spans="1:250" ht="15.75" customHeight="1" thickBot="1">
      <c r="A62" s="17"/>
      <c r="B62" s="59"/>
      <c r="C62" s="59"/>
      <c r="D62" s="58"/>
      <c r="E62" s="67"/>
      <c r="F62" s="68"/>
      <c r="G62" s="69" t="s">
        <v>35</v>
      </c>
      <c r="H62" s="70" t="s">
        <v>3</v>
      </c>
      <c r="I62" s="71"/>
      <c r="J62" s="71"/>
      <c r="K62" s="72"/>
    </row>
    <row r="63" spans="1:250" ht="15.75" customHeight="1">
      <c r="A63" s="17"/>
      <c r="B63" s="11"/>
      <c r="C63" s="11"/>
      <c r="D63" s="12"/>
      <c r="E63" s="21"/>
      <c r="F63" s="11"/>
      <c r="G63" s="29" t="s">
        <v>36</v>
      </c>
      <c r="H63" s="48" t="s">
        <v>3</v>
      </c>
      <c r="I63" s="47"/>
      <c r="J63" s="47">
        <f>SUM(J59:J62)</f>
        <v>2260</v>
      </c>
      <c r="K63" s="57"/>
    </row>
    <row r="64" spans="1:250" ht="15.75" customHeight="1" thickBot="1">
      <c r="A64" s="17"/>
      <c r="B64" s="59"/>
      <c r="C64" s="59"/>
      <c r="D64" s="58"/>
      <c r="E64" s="61"/>
      <c r="F64" s="59"/>
      <c r="G64" s="65" t="s">
        <v>37</v>
      </c>
      <c r="H64" s="63" t="s">
        <v>3</v>
      </c>
      <c r="I64" s="64"/>
      <c r="J64" s="64">
        <f>0.196*J63</f>
        <v>442.96000000000004</v>
      </c>
      <c r="K64" s="66"/>
    </row>
    <row r="65" spans="1:250" ht="15.75" customHeight="1">
      <c r="A65" s="17"/>
      <c r="B65" s="11"/>
      <c r="C65" s="11"/>
      <c r="D65" s="12"/>
      <c r="E65" s="17"/>
      <c r="F65" s="11"/>
      <c r="G65" s="53" t="s">
        <v>4</v>
      </c>
      <c r="H65" s="48" t="s">
        <v>3</v>
      </c>
      <c r="I65" s="47"/>
      <c r="J65" s="48">
        <f>SUM(J63:J64)</f>
        <v>2702.96</v>
      </c>
      <c r="K65" s="57"/>
    </row>
    <row r="66" spans="1:250" ht="15.75" customHeight="1">
      <c r="A66" s="17"/>
      <c r="B66" s="11"/>
      <c r="C66" s="11"/>
      <c r="D66" s="12"/>
      <c r="E66" s="17"/>
      <c r="F66" s="11"/>
      <c r="G66" s="53"/>
      <c r="H66" s="48"/>
      <c r="I66" s="47"/>
      <c r="J66" s="48"/>
      <c r="K66" s="57"/>
    </row>
    <row r="67" spans="1:250" s="17" customFormat="1" ht="15.75" customHeight="1">
      <c r="B67" s="26" t="s">
        <v>53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 t="s">
        <v>39</v>
      </c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1"/>
      <c r="C71" s="11"/>
      <c r="D71" s="18"/>
      <c r="E71" s="11"/>
      <c r="F71" s="11"/>
      <c r="G71" s="13"/>
      <c r="H71" s="19"/>
      <c r="I71" s="11"/>
      <c r="J71" s="15"/>
      <c r="K71" s="16"/>
      <c r="L71" s="2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C72" s="11"/>
      <c r="D72" s="73" t="s">
        <v>40</v>
      </c>
      <c r="E72" s="11"/>
      <c r="F72" s="11"/>
      <c r="G72" s="13"/>
      <c r="H72" s="14"/>
      <c r="I72" s="11"/>
      <c r="J72" s="7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1"/>
      <c r="C73" s="11"/>
      <c r="D73" s="53" t="s">
        <v>41</v>
      </c>
      <c r="E73" s="18" t="s">
        <v>77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48</v>
      </c>
      <c r="E74" s="87" t="s">
        <v>88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49</v>
      </c>
      <c r="E75" s="17" t="s">
        <v>42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52</v>
      </c>
      <c r="E76" s="22" t="s">
        <v>43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50</v>
      </c>
      <c r="E77" s="17" t="s">
        <v>44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53" t="s">
        <v>51</v>
      </c>
      <c r="E78" s="11" t="s">
        <v>45</v>
      </c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 t="s">
        <v>46</v>
      </c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8"/>
      <c r="C83" s="8"/>
      <c r="D83" s="11"/>
      <c r="E83" s="11"/>
      <c r="F83" s="11"/>
      <c r="G83" s="23"/>
      <c r="H83" s="11"/>
      <c r="I83" s="11"/>
      <c r="J83" s="23"/>
      <c r="K83" s="2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15</v>
      </c>
      <c r="C84" s="11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 t="s">
        <v>47</v>
      </c>
      <c r="C85" s="8"/>
      <c r="D85" s="11"/>
      <c r="E85" s="11"/>
      <c r="F85" s="11"/>
      <c r="G85" s="23"/>
      <c r="H85" s="11"/>
      <c r="I85" s="11"/>
      <c r="J85" s="23"/>
      <c r="K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%2B216 74%C2%A0299%C2%A0491"/>
    <hyperlink ref="D14" r:id="rId4" display="tel:%2B216 74%C2%A0299%C2%A0493"/>
    <hyperlink ref="D15" r:id="rId5" display="mailto:souhir.laperformance@gmail.com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2012-04-12T15:53:04Z</dcterms:modified>
</cp:coreProperties>
</file>