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8" i="1" l="1"/>
  <c r="J31" i="1"/>
  <c r="N38" i="1"/>
  <c r="N31" i="1"/>
  <c r="N23" i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<sst xmlns="http://schemas.openxmlformats.org/spreadsheetml/2006/main" count="102" uniqueCount="86">
  <si>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</si>
  <si>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</si>
  <si>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</si>
  <si>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</si>
  <si>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</si>
  <si>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</si>
  <si>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</si>
  <si>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</si>
  <si>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</si>
  <si>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</si>
  <si>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</si>
  <si>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</si>
  <si>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</si>
  <si>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</si>
  <si>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</si>
  <si>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</si>
  <si>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</si>
  <si>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</si>
  <si>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</si>
  <si>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</si>
  <si>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</si>
  <si>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</si>
  <si>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</si>
  <si>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</si>
  <si>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</si>
  <si>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</si>
  <si>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</si>
  <si>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</si>
  <si>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</si>
  <si>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</si>
  <si>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</si>
  <si>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</si>
  <si>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</si>
  <si>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</si>
  <si>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</si>
  <si>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</si>
  <si>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</si>
  <si>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</si>
  <si>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</si>
  <si>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</si>
  <si>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</si>
  <si>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</si>
  <si>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</si>
  <si>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</si>
  <si>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</si>
  <si>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</si>
  <si>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</si>
  <si>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</si>
  <si>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</si>
  <si>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</si>
  <si>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</si>
  <si>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</si>
  <si>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</si>
  <si>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</si>
  <si>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A2012RH156</t>
  </si>
  <si>
    <t>Eric de la Boulaye</t>
  </si>
  <si>
    <t>NAFTIS</t>
  </si>
  <si>
    <t>tel (00 33) 01 60 13 87 78</t>
  </si>
  <si>
    <t>fax (00 33) 01 60 13 87 75</t>
  </si>
  <si>
    <t>Mob (00 33) 06 33 16 45 59</t>
  </si>
  <si>
    <t>eb.naftis@gmail.com</t>
  </si>
  <si>
    <t>2, rue du Buisson aux Fraises</t>
  </si>
  <si>
    <t>91300 MASSY</t>
  </si>
  <si>
    <t>Zone de la Bonde - Bât. D11</t>
  </si>
  <si>
    <t>ZHM 03 KL.E.T</t>
  </si>
  <si>
    <t>Gamme: 0,5 à 25lpm</t>
  </si>
  <si>
    <t>Connexion: G1/4" femelle</t>
  </si>
  <si>
    <t>Média: additif</t>
  </si>
  <si>
    <t>Viscosité: 10mm2/s</t>
  </si>
  <si>
    <t>Temp: 20°C</t>
  </si>
  <si>
    <t>Pression: 12 bar</t>
  </si>
  <si>
    <t>VTEK/P-Ex</t>
  </si>
  <si>
    <t>Débitmètre à roues dentées ZHM</t>
  </si>
  <si>
    <t>Pré-amplificateur</t>
  </si>
  <si>
    <t>Fréquence: 3 à 3000hz</t>
  </si>
  <si>
    <t>Sortie push/pull ou NPN</t>
  </si>
  <si>
    <t>Alimentation: 7-29Vdc</t>
  </si>
  <si>
    <t>Protection: IP65</t>
  </si>
  <si>
    <t>ATEX II 2G EEx ia II C T4</t>
  </si>
  <si>
    <t>Connecteur 5plg. Typ 423 (PG 7)</t>
  </si>
  <si>
    <t>pour VTE*/*</t>
  </si>
  <si>
    <t>423 2 99-5114-00-05</t>
  </si>
  <si>
    <t>4 à 6</t>
  </si>
  <si>
    <t>EX Work Bad Kötzting</t>
  </si>
  <si>
    <t>Offre 120502 faite à KVT Klaas Verladetechnik</t>
  </si>
  <si>
    <t>Holtz 12/04/12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</si>
</sst>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F12" sqref="F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F8" s="21"/>
      <c r="G8" s="21"/>
      <c r="H8" s="30" t="s">
        <v>1</v>
      </c>
      <c r="I8" s="17"/>
      <c r="J8" s="74">
        <v>41011</v>
      </c>
      <c r="K8" s="21"/>
      <c r="M8" s="89"/>
    </row>
    <row r="9" spans="1:250" ht="15.75" customHeight="1">
      <c r="A9" s="17"/>
      <c r="B9" s="21"/>
      <c r="C9" s="21"/>
      <c r="D9" s="96" t="s">
        <v>63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16</v>
      </c>
      <c r="K16" s="21"/>
      <c r="L16" s="17" t="s">
        <v>84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85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72</v>
      </c>
      <c r="F23" s="96"/>
      <c r="G23" s="97">
        <v>10</v>
      </c>
      <c r="H23" s="48">
        <v>740</v>
      </c>
      <c r="I23" s="47"/>
      <c r="J23" s="47">
        <f>G23*H23</f>
        <v>7400</v>
      </c>
      <c r="K23" s="76" t="s">
        <v>82</v>
      </c>
      <c r="L23" s="17">
        <v>629</v>
      </c>
      <c r="M23" s="84">
        <v>0.15</v>
      </c>
      <c r="N23" s="17">
        <f>L23/(1-M23)</f>
        <v>740</v>
      </c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71</v>
      </c>
      <c r="E31" s="96" t="s">
        <v>73</v>
      </c>
      <c r="F31" s="96"/>
      <c r="G31" s="97">
        <v>10</v>
      </c>
      <c r="H31" s="48">
        <v>307</v>
      </c>
      <c r="I31" s="47"/>
      <c r="J31" s="47">
        <f>G31*H31</f>
        <v>3070</v>
      </c>
      <c r="K31" s="76" t="s">
        <v>82</v>
      </c>
      <c r="L31" s="17">
        <v>261</v>
      </c>
      <c r="M31" s="84">
        <v>0.15</v>
      </c>
      <c r="N31" s="17">
        <f>L31/(1-M31)</f>
        <v>307.05882352941177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78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3</v>
      </c>
      <c r="C38" s="11"/>
      <c r="D38" s="17" t="s">
        <v>81</v>
      </c>
      <c r="E38" s="96" t="s">
        <v>79</v>
      </c>
      <c r="F38" s="96"/>
      <c r="G38" s="97">
        <v>10</v>
      </c>
      <c r="H38" s="48">
        <v>13</v>
      </c>
      <c r="I38" s="47"/>
      <c r="J38" s="47">
        <f>G38*H38</f>
        <v>130</v>
      </c>
      <c r="K38" s="76" t="s">
        <v>82</v>
      </c>
      <c r="L38" s="17">
        <v>11</v>
      </c>
      <c r="M38" s="84">
        <v>0.15</v>
      </c>
      <c r="N38" s="17">
        <f>L38/(1-M38)</f>
        <v>12.941176470588236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17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10600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33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37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34</v>
      </c>
      <c r="H45" s="70" t="s">
        <v>3</v>
      </c>
      <c r="I45" s="71"/>
      <c r="J45" s="71"/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35</v>
      </c>
      <c r="H46" s="48" t="s">
        <v>3</v>
      </c>
      <c r="I46" s="47"/>
      <c r="J46" s="47">
        <f>SUM(J42:J45)</f>
        <v>10600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36</v>
      </c>
      <c r="H47" s="63" t="s">
        <v>3</v>
      </c>
      <c r="I47" s="64"/>
      <c r="J47" s="64">
        <f>0.196*J46</f>
        <v>2077.6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12677.6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53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38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39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40</v>
      </c>
      <c r="E56" s="18" t="s">
        <v>83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47</v>
      </c>
      <c r="E57" s="87" t="s">
        <v>51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17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52</v>
      </c>
      <c r="E59" s="22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50</v>
      </c>
      <c r="E61" s="11" t="s">
        <v>44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45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46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2012-04-12T11:48:38Z</dcterms:modified>
</cp:coreProperties>
</file>