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P23" i="1" l="1"/>
  <c r="L23" i="1"/>
  <c r="N23" i="1" l="1"/>
  <c r="J23" i="1" l="1"/>
  <c r="J30" i="1" s="1"/>
  <c r="J34" i="1" s="1"/>
  <c r="J35" i="1" s="1"/>
  <c r="J36" i="1" l="1"/>
</calcChain>
</file>

<file path=xl/sharedStrings.xml><?xml version="1.0" encoding="utf-8"?>
<sst xmlns="http://schemas.openxmlformats.org/spreadsheetml/2006/main" count="81" uniqueCount="67">
  <si>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</si>
  <si>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</si>
  <si>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</si>
  <si>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</si>
  <si>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</si>
  <si>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</si>
  <si>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</si>
  <si>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</si>
  <si>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</si>
  <si>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</si>
  <si>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</si>
  <si>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</si>
  <si>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</si>
  <si>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</si>
  <si>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</si>
  <si>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</si>
  <si>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</si>
  <si>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</si>
  <si>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</si>
  <si>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</si>
  <si>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</si>
  <si>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</si>
  <si>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</si>
  <si>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</si>
  <si>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</si>
  <si>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</si>
  <si>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</si>
  <si>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</si>
  <si>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</si>
  <si>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</si>
  <si>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</si>
  <si>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</si>
  <si>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</si>
  <si>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</si>
  <si>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</si>
  <si>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</si>
  <si>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</si>
  <si>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</si>
  <si>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</si>
  <si>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</si>
  <si>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</si>
  <si>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</si>
  <si>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</si>
  <si>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</si>
  <si>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</si>
  <si>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</si>
  <si>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</si>
  <si>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</si>
  <si>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</si>
  <si>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</si>
  <si>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</si>
  <si>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</si>
  <si>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</si>
  <si>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</si>
  <si>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</si>
  <si>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Débitmètre à flotteur type FVA250</t>
  </si>
  <si>
    <t>Version CF-S Inox</t>
  </si>
  <si>
    <t>Avec affichage local</t>
  </si>
  <si>
    <t>A2012RH147</t>
  </si>
  <si>
    <t>E . Richard</t>
  </si>
  <si>
    <t>R E Maintenance UHT1</t>
  </si>
  <si>
    <t xml:space="preserve">Usine Candia Awoingt </t>
  </si>
  <si>
    <t>Eric RICHARD &lt;Eric.RICHARD@Sodiaal.fr&gt;</t>
  </si>
  <si>
    <t>Brides D50 Din 2501 PN40</t>
  </si>
  <si>
    <t>7ME5822-2CT00-0AA0</t>
  </si>
  <si>
    <t>Gamme de mesure : 2,5 à 25m3/h eau</t>
  </si>
  <si>
    <t>Livré Awoingt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</si>
</sst>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41009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31</v>
      </c>
      <c r="I12" s="20"/>
      <c r="J12" s="31" t="s">
        <v>58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55</v>
      </c>
      <c r="G23" s="97">
        <v>1</v>
      </c>
      <c r="H23" s="48">
        <v>704</v>
      </c>
      <c r="I23" s="47"/>
      <c r="J23" s="47">
        <f>G23*H23</f>
        <v>704</v>
      </c>
      <c r="K23" s="76" t="s">
        <v>22</v>
      </c>
      <c r="L23" s="17">
        <f>670</f>
        <v>670</v>
      </c>
      <c r="M23" s="84">
        <v>0.37</v>
      </c>
      <c r="N23" s="17">
        <f>L23*(1-M23)</f>
        <v>422.1</v>
      </c>
      <c r="O23" s="95">
        <v>0.4</v>
      </c>
      <c r="P23" s="95">
        <f>N23/(1-O23)</f>
        <v>703.50000000000011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57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704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35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39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36</v>
      </c>
      <c r="H33" s="70" t="s">
        <v>3</v>
      </c>
      <c r="I33" s="71"/>
      <c r="J33" s="71">
        <v>35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37</v>
      </c>
      <c r="H34" s="48" t="s">
        <v>3</v>
      </c>
      <c r="I34" s="47"/>
      <c r="J34" s="47">
        <f>SUM(J30:J33)</f>
        <v>739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38</v>
      </c>
      <c r="H35" s="63" t="s">
        <v>3</v>
      </c>
      <c r="I35" s="64"/>
      <c r="J35" s="64">
        <f>0.196*J34</f>
        <v>144.84399999999999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883.84400000000005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9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40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41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42</v>
      </c>
      <c r="E44" s="18" t="s">
        <v>66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49</v>
      </c>
      <c r="E45" s="87" t="s">
        <v>54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50</v>
      </c>
      <c r="E46" s="17" t="s">
        <v>43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51</v>
      </c>
      <c r="E47" s="22" t="s">
        <v>44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52</v>
      </c>
      <c r="E48" s="17" t="s">
        <v>45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53</v>
      </c>
      <c r="E49" s="11" t="s">
        <v>46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47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16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48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2012-04-10T09:31:05Z</dcterms:modified>
</cp:coreProperties>
</file>