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QUOTE!$A$1:$K$63</definedName>
  </definedNames>
  <calcPr calcId="145621"/>
</workbook>
</file>

<file path=xl/calcChain.xml><?xml version="1.0" encoding="utf-8"?>
<calcChain xmlns="http://schemas.openxmlformats.org/spreadsheetml/2006/main">
  <c r="N36" i="1" l="1"/>
  <c r="J29" i="1"/>
  <c r="H29" i="1"/>
  <c r="N34" i="1"/>
  <c r="P34" i="1" s="1"/>
  <c r="L34" i="1"/>
  <c r="N29" i="1"/>
  <c r="P29" i="1" s="1"/>
  <c r="P23" i="1"/>
  <c r="N23" i="1" l="1"/>
  <c r="J23" i="1" l="1"/>
  <c r="J37" i="1" s="1"/>
  <c r="J41" i="1" s="1"/>
  <c r="J42" i="1" l="1"/>
  <c r="J43" i="1" s="1"/>
</calcChain>
</file>

<file path=xl/sharedStrings.xml><?xml version="1.0" encoding="utf-8"?>
<sst xmlns="http://schemas.openxmlformats.org/spreadsheetml/2006/main" count="92" uniqueCount="76">
  <si>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</si>
  <si>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</si>
  <si>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</si>
  <si>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</si>
  <si>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</si>
  <si>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</si>
  <si>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</si>
  <si>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</si>
  <si>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</si>
  <si>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</si>
  <si>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</si>
  <si>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</si>
  <si>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</si>
  <si>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</si>
  <si>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</si>
  <si>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</si>
  <si>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</si>
  <si>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</si>
  <si>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</si>
  <si>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</si>
  <si>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</si>
  <si>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</si>
  <si>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</si>
  <si>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</si>
  <si>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</si>
  <si>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</si>
  <si>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</si>
  <si>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</si>
  <si>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</si>
  <si>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</si>
  <si>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</si>
  <si>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</si>
  <si>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</si>
  <si>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</si>
  <si>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</si>
  <si>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</si>
  <si>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</si>
  <si>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</si>
  <si>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</si>
  <si>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</si>
  <si>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</si>
  <si>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</si>
  <si>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</si>
  <si>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</si>
  <si>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</si>
  <si>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</si>
  <si>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</si>
  <si>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</si>
  <si>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</si>
  <si>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</si>
  <si>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</si>
  <si>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</si>
  <si>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</si>
  <si>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</si>
  <si>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</si>
  <si>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24 avenue du Général de Gaulle</t>
  </si>
  <si>
    <t>91178 VIRY CHATILLON CEDEX</t>
  </si>
  <si>
    <t>Fax : 01 69 56 56 00</t>
  </si>
  <si>
    <t>SATELEC</t>
  </si>
  <si>
    <t>Mr Philippe Lemot</t>
  </si>
  <si>
    <t>Téléphone : 01 69 12 70 00</t>
  </si>
  <si>
    <t>p.lemot@satelec.fayat.com</t>
  </si>
  <si>
    <t>A2012RH143</t>
  </si>
  <si>
    <t>MAG5711-2PA10-0CB0</t>
  </si>
  <si>
    <t>Débitmètre électromagnétique Magflux</t>
  </si>
  <si>
    <t>DN300 PN10 Din 2501 brides Acier</t>
  </si>
  <si>
    <t>Electrodes: Inox 1.4571</t>
  </si>
  <si>
    <t>Protection: IP67</t>
  </si>
  <si>
    <t>MAG5040-1AB10-1AA0</t>
  </si>
  <si>
    <t>Convertisseur Magflux M1</t>
  </si>
  <si>
    <t>Alimentation: 230Vac</t>
  </si>
  <si>
    <t>Sortie : 4-20mA et impulsions</t>
  </si>
  <si>
    <t>Avec afficheur local</t>
  </si>
  <si>
    <t>Version déportée</t>
  </si>
  <si>
    <t>Avec Câble 20 mètres</t>
  </si>
  <si>
    <t>Ex Work Kerpen Allemagne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</si>
</sst>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0"/>
  <sheetViews>
    <sheetView tabSelected="1" topLeftCell="A7" zoomScaleNormal="100" workbookViewId="0">
      <selection activeCell="D15" sqref="D1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58</v>
      </c>
      <c r="E8" s="8"/>
      <c r="F8" s="21"/>
      <c r="G8" s="21"/>
      <c r="H8" s="30" t="s">
        <v>1</v>
      </c>
      <c r="I8" s="17"/>
      <c r="J8" s="74">
        <v>41004</v>
      </c>
      <c r="K8" s="21"/>
      <c r="M8" s="89"/>
    </row>
    <row r="9" spans="1:250" ht="15.75" customHeight="1">
      <c r="A9" s="17"/>
      <c r="B9" s="21"/>
      <c r="C9" s="21"/>
      <c r="D9" s="96" t="s">
        <v>55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56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59</v>
      </c>
      <c r="E12" s="8"/>
      <c r="F12" s="21"/>
      <c r="G12" s="17"/>
      <c r="H12" s="20" t="s">
        <v>30</v>
      </c>
      <c r="I12" s="20"/>
      <c r="J12" s="31" t="s">
        <v>62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60</v>
      </c>
      <c r="E13" s="8"/>
      <c r="F13" s="21"/>
      <c r="G13" s="17"/>
      <c r="H13" s="20" t="s">
        <v>31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57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61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63</v>
      </c>
      <c r="E23" s="96" t="s">
        <v>64</v>
      </c>
      <c r="F23" s="96"/>
      <c r="G23" s="97">
        <v>2</v>
      </c>
      <c r="H23" s="48">
        <v>1236</v>
      </c>
      <c r="I23" s="47"/>
      <c r="J23" s="47">
        <f>G23*H23</f>
        <v>2472</v>
      </c>
      <c r="K23" s="76" t="s">
        <v>21</v>
      </c>
      <c r="L23" s="17">
        <v>1725</v>
      </c>
      <c r="M23" s="84">
        <v>0.56999999999999995</v>
      </c>
      <c r="N23" s="17">
        <f>L23*(1-M23)</f>
        <v>741.75000000000011</v>
      </c>
      <c r="O23" s="98">
        <v>0.4</v>
      </c>
      <c r="P23" s="95">
        <f>N23/(1-O23)</f>
        <v>1236.2500000000002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73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65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66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67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/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>
        <v>2</v>
      </c>
      <c r="C29" s="11"/>
      <c r="D29" s="96" t="s">
        <v>68</v>
      </c>
      <c r="E29" s="96" t="s">
        <v>69</v>
      </c>
      <c r="F29" s="96"/>
      <c r="G29" s="97">
        <v>2</v>
      </c>
      <c r="H29" s="48">
        <f>510+165</f>
        <v>675</v>
      </c>
      <c r="I29" s="47"/>
      <c r="J29" s="47">
        <f>G29*H29</f>
        <v>1350</v>
      </c>
      <c r="K29" s="76" t="s">
        <v>21</v>
      </c>
      <c r="L29" s="17">
        <v>306</v>
      </c>
      <c r="M29" s="84">
        <v>0</v>
      </c>
      <c r="N29" s="17">
        <f>L29*(1-M29)</f>
        <v>306</v>
      </c>
      <c r="O29" s="98">
        <v>0.4</v>
      </c>
      <c r="P29" s="95">
        <f>N29/(1-O29)</f>
        <v>510</v>
      </c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70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 t="s">
        <v>71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 t="s">
        <v>72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 t="s">
        <v>73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 t="s">
        <v>74</v>
      </c>
      <c r="F34" s="96"/>
      <c r="G34" s="97"/>
      <c r="H34" s="48"/>
      <c r="I34" s="47"/>
      <c r="J34" s="47"/>
      <c r="K34" s="76"/>
      <c r="L34" s="17">
        <f>11.53*20</f>
        <v>230.6</v>
      </c>
      <c r="M34" s="84">
        <v>0.56999999999999995</v>
      </c>
      <c r="N34" s="17">
        <f>L34*(1-M34)</f>
        <v>99.158000000000015</v>
      </c>
      <c r="O34" s="98">
        <v>0.4</v>
      </c>
      <c r="P34" s="95">
        <f>N34/(1-O34)</f>
        <v>165.26333333333338</v>
      </c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/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ht="15.75" customHeight="1" thickBot="1">
      <c r="A36" s="17"/>
      <c r="B36" s="58"/>
      <c r="C36" s="59"/>
      <c r="D36" s="60"/>
      <c r="E36" s="61"/>
      <c r="F36" s="62"/>
      <c r="G36" s="62"/>
      <c r="H36" s="63"/>
      <c r="I36" s="64"/>
      <c r="J36" s="64"/>
      <c r="K36" s="77"/>
      <c r="N36" s="17">
        <f>SUM(N23:N35)*2</f>
        <v>2293.8159999999998</v>
      </c>
    </row>
    <row r="37" spans="1:250" ht="15.75" customHeight="1">
      <c r="A37" s="17"/>
      <c r="B37" s="11"/>
      <c r="C37" s="11"/>
      <c r="D37" s="12"/>
      <c r="E37" s="21"/>
      <c r="F37" s="11"/>
      <c r="G37" s="30" t="s">
        <v>4</v>
      </c>
      <c r="H37" s="48" t="s">
        <v>3</v>
      </c>
      <c r="I37" s="47"/>
      <c r="J37" s="47">
        <f>SUM(J22:J36)</f>
        <v>3822</v>
      </c>
      <c r="K37" s="57"/>
    </row>
    <row r="38" spans="1:250" ht="15.75" customHeight="1">
      <c r="A38" s="17"/>
      <c r="B38" s="11"/>
      <c r="C38" s="11"/>
      <c r="D38" s="12"/>
      <c r="E38" s="41"/>
      <c r="F38" s="39"/>
      <c r="G38" s="40" t="s">
        <v>34</v>
      </c>
      <c r="H38" s="49" t="s">
        <v>3</v>
      </c>
      <c r="I38" s="50"/>
      <c r="J38" s="50">
        <v>0</v>
      </c>
      <c r="K38" s="55"/>
    </row>
    <row r="39" spans="1:250" ht="15.75" customHeight="1">
      <c r="A39" s="17"/>
      <c r="B39" s="11"/>
      <c r="C39" s="11"/>
      <c r="D39" s="12"/>
      <c r="E39" s="42"/>
      <c r="F39" s="43"/>
      <c r="G39" s="54" t="s">
        <v>38</v>
      </c>
      <c r="H39" s="51" t="s">
        <v>3</v>
      </c>
      <c r="I39" s="52"/>
      <c r="J39" s="52">
        <v>0</v>
      </c>
      <c r="K39" s="56"/>
    </row>
    <row r="40" spans="1:250" ht="15.75" customHeight="1" thickBot="1">
      <c r="A40" s="17"/>
      <c r="B40" s="59"/>
      <c r="C40" s="59"/>
      <c r="D40" s="58"/>
      <c r="E40" s="67"/>
      <c r="F40" s="68"/>
      <c r="G40" s="69" t="s">
        <v>35</v>
      </c>
      <c r="H40" s="70" t="s">
        <v>3</v>
      </c>
      <c r="I40" s="71"/>
      <c r="J40" s="71"/>
      <c r="K40" s="72"/>
    </row>
    <row r="41" spans="1:250" ht="15.75" customHeight="1">
      <c r="A41" s="17"/>
      <c r="B41" s="11"/>
      <c r="C41" s="11"/>
      <c r="D41" s="12"/>
      <c r="E41" s="21"/>
      <c r="F41" s="11"/>
      <c r="G41" s="29" t="s">
        <v>36</v>
      </c>
      <c r="H41" s="48" t="s">
        <v>3</v>
      </c>
      <c r="I41" s="47"/>
      <c r="J41" s="47">
        <f>SUM(J37:J40)</f>
        <v>3822</v>
      </c>
      <c r="K41" s="57"/>
    </row>
    <row r="42" spans="1:250" ht="15.75" customHeight="1" thickBot="1">
      <c r="A42" s="17"/>
      <c r="B42" s="59"/>
      <c r="C42" s="59"/>
      <c r="D42" s="58"/>
      <c r="E42" s="61"/>
      <c r="F42" s="59"/>
      <c r="G42" s="65" t="s">
        <v>37</v>
      </c>
      <c r="H42" s="63" t="s">
        <v>3</v>
      </c>
      <c r="I42" s="64"/>
      <c r="J42" s="64">
        <f>0.196*J41</f>
        <v>749.11200000000008</v>
      </c>
      <c r="K42" s="66"/>
    </row>
    <row r="43" spans="1:250" ht="15.75" customHeight="1">
      <c r="A43" s="17"/>
      <c r="B43" s="11"/>
      <c r="C43" s="11"/>
      <c r="D43" s="12"/>
      <c r="E43" s="17"/>
      <c r="F43" s="11"/>
      <c r="G43" s="53" t="s">
        <v>4</v>
      </c>
      <c r="H43" s="48" t="s">
        <v>3</v>
      </c>
      <c r="I43" s="47"/>
      <c r="J43" s="48">
        <f>SUM(J41:J42)</f>
        <v>4571.1120000000001</v>
      </c>
      <c r="K43" s="57"/>
    </row>
    <row r="44" spans="1:250" ht="15.75" customHeight="1">
      <c r="A44" s="17"/>
      <c r="B44" s="11"/>
      <c r="C44" s="11"/>
      <c r="D44" s="12"/>
      <c r="E44" s="17"/>
      <c r="F44" s="11"/>
      <c r="G44" s="53"/>
      <c r="H44" s="48"/>
      <c r="I44" s="47"/>
      <c r="J44" s="48"/>
      <c r="K44" s="57"/>
    </row>
    <row r="45" spans="1:250" s="17" customFormat="1" ht="15.75" customHeight="1">
      <c r="B45" s="26" t="s">
        <v>54</v>
      </c>
      <c r="C45" s="11"/>
      <c r="D45" s="12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 t="s">
        <v>39</v>
      </c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18"/>
      <c r="E49" s="11"/>
      <c r="F49" s="11"/>
      <c r="G49" s="13"/>
      <c r="H49" s="19"/>
      <c r="I49" s="11"/>
      <c r="J49" s="15"/>
      <c r="K49" s="16"/>
      <c r="L49" s="2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C50" s="11"/>
      <c r="D50" s="73" t="s">
        <v>40</v>
      </c>
      <c r="E50" s="11"/>
      <c r="F50" s="11"/>
      <c r="G50" s="13"/>
      <c r="H50" s="14"/>
      <c r="I50" s="11"/>
      <c r="J50" s="7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41</v>
      </c>
      <c r="E51" s="18" t="s">
        <v>75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48</v>
      </c>
      <c r="E52" s="87" t="s">
        <v>52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49</v>
      </c>
      <c r="E53" s="17" t="s">
        <v>42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53</v>
      </c>
      <c r="E54" s="22" t="s">
        <v>43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50</v>
      </c>
      <c r="E55" s="17" t="s">
        <v>44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53" t="s">
        <v>51</v>
      </c>
      <c r="E56" s="11" t="s">
        <v>45</v>
      </c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46</v>
      </c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8"/>
      <c r="C61" s="8"/>
      <c r="D61" s="11"/>
      <c r="E61" s="11"/>
      <c r="F61" s="11"/>
      <c r="G61" s="23"/>
      <c r="H61" s="11"/>
      <c r="I61" s="11"/>
      <c r="J61" s="23"/>
      <c r="K61" s="24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15</v>
      </c>
      <c r="C62" s="11"/>
      <c r="D62" s="11"/>
      <c r="E62" s="11"/>
      <c r="F62" s="11"/>
      <c r="G62" s="23"/>
      <c r="H62" s="11"/>
      <c r="I62" s="11"/>
      <c r="J62" s="23"/>
      <c r="K62" s="23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 t="s">
        <v>47</v>
      </c>
      <c r="C63" s="8"/>
      <c r="D63" s="11"/>
      <c r="E63" s="11"/>
      <c r="F63" s="11"/>
      <c r="G63" s="23"/>
      <c r="H63" s="11"/>
      <c r="I63" s="11"/>
      <c r="J63" s="23"/>
      <c r="K63" s="23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2012-04-05T17:14:52Z</dcterms:modified>
</cp:coreProperties>
</file>