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830" windowHeight="6210"/>
  </bookViews>
  <sheets>
    <sheet name="QUOTE" sheetId="1" r:id="rId1"/>
  </sheets>
  <definedNames>
    <definedName name="_xlnm.Print_Area" localSheetId="0">QUOTE!$A$1:$K$74</definedName>
  </definedNames>
  <calcPr calcId="145621"/>
</workbook>
</file>

<file path=xl/calcChain.xml><?xml version="1.0" encoding="utf-8"?>
<calcChain xmlns="http://schemas.openxmlformats.org/spreadsheetml/2006/main">
  <c r="J38" i="1" l="1"/>
  <c r="J36" i="1"/>
  <c r="L23" i="1"/>
  <c r="N23" i="1" l="1"/>
  <c r="J23" i="1" l="1"/>
  <c r="J48" i="1" s="1"/>
  <c r="J52" i="1" s="1"/>
  <c r="J53" i="1" l="1"/>
  <c r="J54" i="1" s="1"/>
</calcChain>
</file>

<file path=xl/sharedStrings.xml><?xml version="1.0" encoding="utf-8"?>
<sst xmlns="http://schemas.openxmlformats.org/spreadsheetml/2006/main" count="103" uniqueCount="87">
  <si>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</si>
  <si>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</si>
  <si>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</si>
  <si>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</si>
  <si>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</si>
  <si>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</si>
  <si>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</si>
  <si>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</si>
  <si>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</si>
  <si>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</si>
  <si>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</si>
  <si>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</si>
  <si>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</si>
  <si>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</si>
  <si>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</si>
  <si>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</si>
  <si>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</si>
  <si>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</si>
  <si>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</si>
  <si>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</si>
  <si>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</si>
  <si>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</si>
  <si>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</si>
  <si>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</si>
  <si>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</si>
  <si>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</si>
  <si>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</si>
  <si>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</si>
  <si>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</si>
  <si>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</si>
  <si>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</si>
  <si>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</si>
  <si>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</si>
  <si>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</si>
  <si>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</si>
  <si>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</si>
  <si>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</si>
  <si>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</si>
  <si>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</si>
  <si>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</si>
  <si>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</si>
  <si>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</si>
  <si>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</si>
  <si>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</si>
  <si>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</si>
  <si>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</si>
  <si>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</si>
  <si>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</si>
  <si>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</si>
  <si>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</si>
  <si>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</si>
  <si>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</si>
  <si>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Franco</t>
  </si>
  <si>
    <t>30 jours net</t>
  </si>
  <si>
    <t>Expédition partielle:</t>
  </si>
  <si>
    <t xml:space="preserve">REMARQUES:  </t>
  </si>
  <si>
    <t>A2012RH142</t>
  </si>
  <si>
    <t>Chantier ICEDA</t>
  </si>
  <si>
    <t>Zone Horticole</t>
  </si>
  <si>
    <t>01150 ST VULBAS</t>
  </si>
  <si>
    <t>P : +33 (0)6 69 63 32 73</t>
  </si>
  <si>
    <t>E : teddy.julien@novi-ventilation.fr </t>
  </si>
  <si>
    <t>NOVI</t>
  </si>
  <si>
    <t>Mr Teddy Julien</t>
  </si>
  <si>
    <t>521 501-93111</t>
  </si>
  <si>
    <t>Capteur massique thermique SS20.500</t>
  </si>
  <si>
    <t>Longueur de sonde : 1000mm</t>
  </si>
  <si>
    <t>Gamme de mesure: 0-10m/s</t>
  </si>
  <si>
    <t>Application: Air, 110000m3/h conduite: 2400*1800: vitesse&lt;10m/s</t>
  </si>
  <si>
    <t>Sans revêtement de protection</t>
  </si>
  <si>
    <t>Sans ATEX</t>
  </si>
  <si>
    <t xml:space="preserve">option: </t>
  </si>
  <si>
    <t>Calibration standard: 3%</t>
  </si>
  <si>
    <t>ATEX zone 2</t>
  </si>
  <si>
    <t>Raccord de passage G1/2 laiton</t>
  </si>
  <si>
    <t>Gamme de température: -40 à +85°C</t>
  </si>
  <si>
    <t>Sorties: 2 * 4-20mA/0-10V</t>
  </si>
  <si>
    <t>Alimentation: 24Vdc</t>
  </si>
  <si>
    <t>Afficheur local MD10.015</t>
  </si>
  <si>
    <t>Conversion vitesse débit</t>
  </si>
  <si>
    <t>Fonction totalisation</t>
  </si>
  <si>
    <t>2 relais d'alarme</t>
  </si>
  <si>
    <t>2 entrées 4-20mA pour mesure Vitesse et température</t>
  </si>
  <si>
    <t>Alimentation : 230Vac</t>
  </si>
  <si>
    <t>Alimentation sonde SS20.500 intégrée</t>
  </si>
  <si>
    <t>Une sortie retransmission 4-20mA</t>
  </si>
  <si>
    <t>Haute calibration avec certificat ISO: 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</si>
</sst>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3" fontId="9" fillId="0" borderId="0" xfId="3" applyNumberForma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eddy.julien@novi-ventilation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1"/>
  <sheetViews>
    <sheetView tabSelected="1" zoomScaleNormal="100" workbookViewId="0">
      <selection activeCell="E34" sqref="E3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62</v>
      </c>
      <c r="E8" s="8"/>
      <c r="F8" s="21"/>
      <c r="G8" s="21"/>
      <c r="H8" s="30" t="s">
        <v>1</v>
      </c>
      <c r="I8" s="17"/>
      <c r="J8" s="74">
        <v>41004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59</v>
      </c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63</v>
      </c>
      <c r="E12" s="8"/>
      <c r="F12" s="21"/>
      <c r="G12" s="17"/>
      <c r="H12" s="20" t="s">
        <v>30</v>
      </c>
      <c r="I12" s="20"/>
      <c r="J12" s="31" t="s">
        <v>56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64</v>
      </c>
      <c r="E23" s="96" t="s">
        <v>65</v>
      </c>
      <c r="F23" s="96"/>
      <c r="G23" s="97">
        <v>1</v>
      </c>
      <c r="H23" s="48">
        <v>782</v>
      </c>
      <c r="I23" s="47"/>
      <c r="J23" s="47">
        <f>G23*H23</f>
        <v>782</v>
      </c>
      <c r="K23" s="76" t="s">
        <v>21</v>
      </c>
      <c r="L23" s="17">
        <f>640+142</f>
        <v>782</v>
      </c>
      <c r="M23" s="84">
        <v>0.45</v>
      </c>
      <c r="N23" s="17">
        <f>L23*(1-M23)</f>
        <v>430.1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66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75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76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68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72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69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70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 t="s">
        <v>71</v>
      </c>
      <c r="E33" s="96" t="s">
        <v>86</v>
      </c>
      <c r="F33" s="96"/>
      <c r="G33" s="97">
        <v>1</v>
      </c>
      <c r="H33" s="48">
        <v>201</v>
      </c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73</v>
      </c>
      <c r="F34" s="96"/>
      <c r="G34" s="97">
        <v>1</v>
      </c>
      <c r="H34" s="48">
        <v>290</v>
      </c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>
        <v>2</v>
      </c>
      <c r="C36" s="11"/>
      <c r="D36" s="98">
        <v>517206</v>
      </c>
      <c r="E36" s="96" t="s">
        <v>74</v>
      </c>
      <c r="F36" s="96"/>
      <c r="G36" s="97">
        <v>1</v>
      </c>
      <c r="H36" s="48">
        <v>31</v>
      </c>
      <c r="I36" s="47"/>
      <c r="J36" s="47">
        <f>G36*H36</f>
        <v>31</v>
      </c>
      <c r="K36" s="76" t="s">
        <v>21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/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>
        <v>3</v>
      </c>
      <c r="C38" s="11"/>
      <c r="D38" s="98">
        <v>527330</v>
      </c>
      <c r="E38" s="96" t="s">
        <v>78</v>
      </c>
      <c r="F38" s="96"/>
      <c r="G38" s="97">
        <v>1</v>
      </c>
      <c r="H38" s="48">
        <v>430</v>
      </c>
      <c r="I38" s="47"/>
      <c r="J38" s="47">
        <f>G38*H38</f>
        <v>430</v>
      </c>
      <c r="K38" s="76" t="s">
        <v>21</v>
      </c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8"/>
      <c r="E39" s="96" t="s">
        <v>79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8"/>
      <c r="E40" s="96" t="s">
        <v>80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8"/>
      <c r="E41" s="96" t="s">
        <v>81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8"/>
      <c r="E42" s="96" t="s">
        <v>82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8"/>
      <c r="E43" s="96" t="s">
        <v>83</v>
      </c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D44" s="98"/>
      <c r="E44" s="96" t="s">
        <v>84</v>
      </c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2"/>
      <c r="C45" s="11"/>
      <c r="D45" s="98"/>
      <c r="E45" s="96" t="s">
        <v>85</v>
      </c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2"/>
      <c r="C46" s="11"/>
      <c r="D46" s="98"/>
      <c r="E46" s="96"/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ht="15.75" customHeight="1" thickBot="1">
      <c r="A47" s="17"/>
      <c r="B47" s="58"/>
      <c r="C47" s="59"/>
      <c r="D47" s="60"/>
      <c r="E47" s="61"/>
      <c r="F47" s="62"/>
      <c r="G47" s="62"/>
      <c r="H47" s="63"/>
      <c r="I47" s="64"/>
      <c r="J47" s="64"/>
      <c r="K47" s="77"/>
    </row>
    <row r="48" spans="1:250" ht="15.75" customHeight="1">
      <c r="A48" s="17"/>
      <c r="B48" s="11"/>
      <c r="C48" s="11"/>
      <c r="D48" s="12"/>
      <c r="E48" s="21"/>
      <c r="F48" s="11"/>
      <c r="G48" s="30" t="s">
        <v>4</v>
      </c>
      <c r="H48" s="48" t="s">
        <v>3</v>
      </c>
      <c r="I48" s="47"/>
      <c r="J48" s="47">
        <f>SUM(J22:J47)</f>
        <v>1243</v>
      </c>
      <c r="K48" s="57"/>
    </row>
    <row r="49" spans="1:250" ht="15.75" customHeight="1">
      <c r="A49" s="17"/>
      <c r="B49" s="11"/>
      <c r="C49" s="11"/>
      <c r="D49" s="12"/>
      <c r="E49" s="41"/>
      <c r="F49" s="39"/>
      <c r="G49" s="40" t="s">
        <v>34</v>
      </c>
      <c r="H49" s="49" t="s">
        <v>3</v>
      </c>
      <c r="I49" s="50"/>
      <c r="J49" s="50">
        <v>0</v>
      </c>
      <c r="K49" s="55"/>
    </row>
    <row r="50" spans="1:250" ht="15.75" customHeight="1">
      <c r="A50" s="17"/>
      <c r="B50" s="11"/>
      <c r="C50" s="11"/>
      <c r="D50" s="12"/>
      <c r="E50" s="42"/>
      <c r="F50" s="43"/>
      <c r="G50" s="54" t="s">
        <v>38</v>
      </c>
      <c r="H50" s="51" t="s">
        <v>3</v>
      </c>
      <c r="I50" s="52"/>
      <c r="J50" s="52">
        <v>0</v>
      </c>
      <c r="K50" s="56"/>
    </row>
    <row r="51" spans="1:250" ht="15.75" customHeight="1" thickBot="1">
      <c r="A51" s="17"/>
      <c r="B51" s="59"/>
      <c r="C51" s="59"/>
      <c r="D51" s="58"/>
      <c r="E51" s="67"/>
      <c r="F51" s="68"/>
      <c r="G51" s="69" t="s">
        <v>35</v>
      </c>
      <c r="H51" s="70" t="s">
        <v>3</v>
      </c>
      <c r="I51" s="71"/>
      <c r="J51" s="71">
        <v>0</v>
      </c>
      <c r="K51" s="72"/>
    </row>
    <row r="52" spans="1:250" ht="15.75" customHeight="1">
      <c r="A52" s="17"/>
      <c r="B52" s="11"/>
      <c r="C52" s="11"/>
      <c r="D52" s="12"/>
      <c r="E52" s="21"/>
      <c r="F52" s="11"/>
      <c r="G52" s="29" t="s">
        <v>36</v>
      </c>
      <c r="H52" s="48" t="s">
        <v>3</v>
      </c>
      <c r="I52" s="47"/>
      <c r="J52" s="47">
        <f>SUM(J48:J51)</f>
        <v>1243</v>
      </c>
      <c r="K52" s="57"/>
    </row>
    <row r="53" spans="1:250" ht="15.75" customHeight="1" thickBot="1">
      <c r="A53" s="17"/>
      <c r="B53" s="59"/>
      <c r="C53" s="59"/>
      <c r="D53" s="58"/>
      <c r="E53" s="61"/>
      <c r="F53" s="59"/>
      <c r="G53" s="65" t="s">
        <v>37</v>
      </c>
      <c r="H53" s="63" t="s">
        <v>3</v>
      </c>
      <c r="I53" s="64"/>
      <c r="J53" s="64">
        <f>0.196*J52</f>
        <v>243.62800000000001</v>
      </c>
      <c r="K53" s="66"/>
    </row>
    <row r="54" spans="1:250" ht="15.75" customHeight="1">
      <c r="A54" s="17"/>
      <c r="B54" s="11"/>
      <c r="C54" s="11"/>
      <c r="D54" s="12"/>
      <c r="E54" s="17"/>
      <c r="F54" s="11"/>
      <c r="G54" s="53" t="s">
        <v>4</v>
      </c>
      <c r="H54" s="48" t="s">
        <v>3</v>
      </c>
      <c r="I54" s="47"/>
      <c r="J54" s="48">
        <f>SUM(J52:J53)</f>
        <v>1486.6279999999999</v>
      </c>
      <c r="K54" s="57"/>
    </row>
    <row r="55" spans="1:250" ht="15.75" customHeight="1">
      <c r="A55" s="17"/>
      <c r="B55" s="11"/>
      <c r="C55" s="11"/>
      <c r="D55" s="12"/>
      <c r="E55" s="17"/>
      <c r="F55" s="11"/>
      <c r="G55" s="53"/>
      <c r="H55" s="48"/>
      <c r="I55" s="47"/>
      <c r="J55" s="48"/>
      <c r="K55" s="57"/>
    </row>
    <row r="56" spans="1:250" s="17" customFormat="1" ht="15.75" customHeight="1">
      <c r="B56" s="26" t="s">
        <v>55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 t="s">
        <v>39</v>
      </c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8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8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1"/>
      <c r="C60" s="11"/>
      <c r="D60" s="18"/>
      <c r="E60" s="11"/>
      <c r="F60" s="11"/>
      <c r="G60" s="13"/>
      <c r="H60" s="19"/>
      <c r="I60" s="11"/>
      <c r="J60" s="15"/>
      <c r="K60" s="16"/>
      <c r="L60" s="2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C61" s="11"/>
      <c r="D61" s="73" t="s">
        <v>40</v>
      </c>
      <c r="E61" s="11"/>
      <c r="F61" s="11"/>
      <c r="G61" s="13"/>
      <c r="H61" s="14"/>
      <c r="I61" s="11"/>
      <c r="J61" s="7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53" t="s">
        <v>41</v>
      </c>
      <c r="E62" s="18" t="s">
        <v>52</v>
      </c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48</v>
      </c>
      <c r="E63" s="87" t="s">
        <v>53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49</v>
      </c>
      <c r="E64" s="17" t="s">
        <v>42</v>
      </c>
      <c r="K64" s="21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54</v>
      </c>
      <c r="E65" s="22" t="s">
        <v>43</v>
      </c>
      <c r="K65" s="21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D66" s="25" t="s">
        <v>50</v>
      </c>
      <c r="E66" s="17" t="s">
        <v>44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53" t="s">
        <v>51</v>
      </c>
      <c r="E67" s="11" t="s">
        <v>45</v>
      </c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46</v>
      </c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8"/>
      <c r="C72" s="8"/>
      <c r="D72" s="11"/>
      <c r="E72" s="11"/>
      <c r="F72" s="11"/>
      <c r="G72" s="23"/>
      <c r="H72" s="11"/>
      <c r="I72" s="11"/>
      <c r="J72" s="23"/>
      <c r="K72" s="24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 t="s">
        <v>15</v>
      </c>
      <c r="C73" s="11"/>
      <c r="D73" s="11"/>
      <c r="E73" s="11"/>
      <c r="F73" s="11"/>
      <c r="G73" s="23"/>
      <c r="H73" s="11"/>
      <c r="I73" s="11"/>
      <c r="J73" s="23"/>
      <c r="K73" s="23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 t="s">
        <v>47</v>
      </c>
      <c r="C74" s="8"/>
      <c r="D74" s="11"/>
      <c r="E74" s="11"/>
      <c r="F74" s="11"/>
      <c r="G74" s="23"/>
      <c r="H74" s="11"/>
      <c r="I74" s="11"/>
      <c r="J74" s="23"/>
      <c r="K74" s="23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50" ht="15.75" customHeight="1">
      <c r="B76" s="8"/>
      <c r="C76" s="8"/>
      <c r="D76" s="5"/>
      <c r="E76" s="6"/>
      <c r="F76" s="6"/>
      <c r="G76" s="7"/>
      <c r="H76" s="6"/>
      <c r="I76" s="6"/>
      <c r="J76" s="7"/>
      <c r="K76" s="7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2"/>
      <c r="H81" s="2"/>
      <c r="I81" s="2"/>
      <c r="J81" s="2"/>
      <c r="K8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teddy.julien@novi-ventilation.fr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2012-04-05T04:41:09Z</dcterms:modified>
</cp:coreProperties>
</file>