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42" i="1" l="1"/>
  <c r="N33" i="1"/>
  <c r="P33" i="1" s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<sst xmlns="http://schemas.openxmlformats.org/spreadsheetml/2006/main" count="100" uniqueCount="80">
  <si>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</si>
  <si>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</si>
  <si>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</si>
  <si>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</si>
  <si>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</si>
  <si>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</si>
  <si>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</si>
  <si>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</si>
  <si>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</si>
  <si>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</si>
  <si>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</si>
  <si>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</si>
  <si>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</si>
  <si>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</si>
  <si>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</si>
  <si>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</si>
  <si>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</si>
  <si>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</si>
  <si>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</si>
  <si>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</si>
  <si>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</si>
  <si>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</si>
  <si>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</si>
  <si>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</si>
  <si>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</si>
  <si>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</si>
  <si>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</si>
  <si>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</si>
  <si>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</si>
  <si>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</si>
  <si>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</si>
  <si>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</si>
  <si>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</si>
  <si>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</si>
  <si>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</si>
  <si>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</si>
  <si>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</si>
  <si>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</si>
  <si>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</si>
  <si>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</si>
  <si>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</si>
  <si>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</si>
  <si>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</si>
  <si>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</si>
  <si>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</si>
  <si>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</si>
  <si>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</si>
  <si>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</si>
  <si>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</si>
  <si>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</si>
  <si>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</si>
  <si>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</si>
  <si>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</si>
  <si>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</si>
  <si>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</si>
  <si>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A2012RH140</t>
  </si>
  <si>
    <t>2 rue des Artisans</t>
  </si>
  <si>
    <t>ZI de la Plaine</t>
  </si>
  <si>
    <t>38560 Champ sur Drac</t>
  </si>
  <si>
    <t>CIC Orio</t>
  </si>
  <si>
    <t>Mme Paumier</t>
  </si>
  <si>
    <t>cpaumier@cicorio.fr</t>
  </si>
  <si>
    <t>04 76 68 88 21</t>
  </si>
  <si>
    <t>Sonde thermique massique SS20.260</t>
  </si>
  <si>
    <t>Longueur de sonde: 100mm</t>
  </si>
  <si>
    <t>Vitesse: 0-10m/s</t>
  </si>
  <si>
    <t>Calibration standard</t>
  </si>
  <si>
    <t>Alimentation : 24Vdc</t>
  </si>
  <si>
    <t>Avec câble 2 mètres</t>
  </si>
  <si>
    <t>Raccord de passage G1/2'' laiton</t>
  </si>
  <si>
    <t>Alternative:</t>
  </si>
  <si>
    <t>Sonde thermique massique SS20.250</t>
  </si>
  <si>
    <t>Longueur de sonde : 500mm</t>
  </si>
  <si>
    <t>526 340-22111</t>
  </si>
  <si>
    <t>Mesure de température: -20°C à +70°C</t>
  </si>
  <si>
    <t>2 sorties: 0-10V/4-20mA pour vitesse et T°</t>
  </si>
  <si>
    <t>REV1</t>
  </si>
  <si>
    <t>506 690-2-22141</t>
  </si>
  <si>
    <t>Mesure de température: -20°C à +120°C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</si>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</sst>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3" applyNumberFormat="1" applyAlignment="1">
      <alignment horizontal="left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topLeftCell="A25" zoomScaleNormal="100" workbookViewId="0">
      <selection activeCell="K43" sqref="K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41012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77</v>
      </c>
      <c r="E23" s="96" t="s">
        <v>63</v>
      </c>
      <c r="F23" s="96"/>
      <c r="G23" s="97">
        <v>3</v>
      </c>
      <c r="H23" s="48">
        <v>410</v>
      </c>
      <c r="I23" s="47"/>
      <c r="J23" s="47">
        <f>G23*H23</f>
        <v>1230</v>
      </c>
      <c r="K23" s="76" t="s">
        <v>79</v>
      </c>
      <c r="L23" s="17">
        <v>410</v>
      </c>
      <c r="M23" s="84">
        <v>0.38</v>
      </c>
      <c r="N23" s="17">
        <f>L23*(1-M23)</f>
        <v>254.2</v>
      </c>
      <c r="O23" s="99">
        <v>0.3</v>
      </c>
      <c r="P23" s="95">
        <f>N23/(1-O23)</f>
        <v>363.14285714285717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8" t="s">
        <v>70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8" t="s">
        <v>73</v>
      </c>
      <c r="E33" s="96" t="s">
        <v>71</v>
      </c>
      <c r="F33" s="96"/>
      <c r="G33" s="97">
        <v>3</v>
      </c>
      <c r="H33" s="48">
        <v>340</v>
      </c>
      <c r="I33" s="47"/>
      <c r="J33" s="47"/>
      <c r="K33" s="76"/>
      <c r="L33" s="17">
        <v>340</v>
      </c>
      <c r="M33" s="84">
        <v>0.38</v>
      </c>
      <c r="N33" s="17">
        <f>L33*(1-M33)</f>
        <v>210.8</v>
      </c>
      <c r="O33" s="99">
        <v>0.3</v>
      </c>
      <c r="P33" s="95">
        <f>N33/(1-O33)</f>
        <v>301.14285714285717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8"/>
      <c r="E34" s="96" t="s">
        <v>72</v>
      </c>
      <c r="F34" s="96"/>
      <c r="G34" s="97"/>
      <c r="H34" s="48"/>
      <c r="I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8"/>
      <c r="E35" s="96" t="s">
        <v>65</v>
      </c>
      <c r="F35" s="96"/>
      <c r="G35" s="97"/>
      <c r="H35" s="48"/>
      <c r="I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8"/>
      <c r="E36" s="96" t="s">
        <v>74</v>
      </c>
      <c r="F36" s="96"/>
      <c r="G36" s="97"/>
      <c r="H36" s="48"/>
      <c r="I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8"/>
      <c r="E37" s="96" t="s">
        <v>66</v>
      </c>
      <c r="F37" s="96"/>
      <c r="G37" s="97"/>
      <c r="H37" s="48"/>
      <c r="I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8"/>
      <c r="E38" s="96" t="s">
        <v>75</v>
      </c>
      <c r="F38" s="96"/>
      <c r="G38" s="97"/>
      <c r="H38" s="48"/>
      <c r="I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8"/>
      <c r="E39" s="96" t="s">
        <v>67</v>
      </c>
      <c r="F39" s="96"/>
      <c r="G39" s="97"/>
      <c r="H39" s="48"/>
      <c r="I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8"/>
      <c r="E40" s="96" t="s">
        <v>68</v>
      </c>
      <c r="F40" s="96"/>
      <c r="G40" s="97"/>
      <c r="H40" s="48"/>
      <c r="I40" s="47"/>
      <c r="J40" s="96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8"/>
      <c r="E41" s="96"/>
      <c r="F41" s="96"/>
      <c r="G41" s="97"/>
      <c r="H41" s="48"/>
      <c r="I41" s="47"/>
      <c r="J41" s="96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>
        <v>2</v>
      </c>
      <c r="C42" s="11"/>
      <c r="D42" s="98">
        <v>517206</v>
      </c>
      <c r="E42" s="96" t="s">
        <v>69</v>
      </c>
      <c r="F42" s="96"/>
      <c r="G42" s="97">
        <v>3</v>
      </c>
      <c r="H42" s="48">
        <v>31</v>
      </c>
      <c r="I42" s="47"/>
      <c r="J42" s="47">
        <f>G42*H42</f>
        <v>93</v>
      </c>
      <c r="K42" s="76" t="s">
        <v>79</v>
      </c>
      <c r="L42" s="17">
        <v>31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1323</v>
      </c>
      <c r="K44" s="57"/>
    </row>
    <row r="45" spans="1:250" ht="15.75" customHeight="1">
      <c r="B45" s="11"/>
      <c r="C45" s="11"/>
      <c r="D45" s="12"/>
      <c r="E45" s="41"/>
      <c r="F45" s="39"/>
      <c r="G45" s="40" t="s">
        <v>33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37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34</v>
      </c>
      <c r="H47" s="70" t="s">
        <v>3</v>
      </c>
      <c r="I47" s="71"/>
      <c r="J47" s="71">
        <v>0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35</v>
      </c>
      <c r="H48" s="48" t="s">
        <v>3</v>
      </c>
      <c r="I48" s="47"/>
      <c r="J48" s="47">
        <f>SUM(J44:J47)</f>
        <v>1323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36</v>
      </c>
      <c r="H49" s="63" t="s">
        <v>3</v>
      </c>
      <c r="I49" s="64"/>
      <c r="J49" s="64">
        <f>0.196*J48</f>
        <v>259.30799999999999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1582.308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54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38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39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40</v>
      </c>
      <c r="E58" s="18" t="s">
        <v>51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47</v>
      </c>
      <c r="E59" s="87" t="s">
        <v>52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17" t="s">
        <v>41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53</v>
      </c>
      <c r="E61" s="22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50</v>
      </c>
      <c r="E63" s="11" t="s">
        <v>44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1" t="s">
        <v>46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ht="15.75" customHeight="1">
      <c r="A71" s="17"/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1:250" ht="15.75" customHeight="1">
      <c r="A72" s="17"/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1:250" ht="15.75" customHeight="1">
      <c r="A73" s="17"/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1:250" ht="15.75" customHeight="1">
      <c r="A74" s="17"/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1:250" ht="15.75" customHeight="1">
      <c r="A75" s="17"/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1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2012-04-13T08:46:48Z</dcterms:modified>
</cp:coreProperties>
</file>