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6" i="1" l="1"/>
  <c r="H30" i="1"/>
  <c r="J30" i="1" s="1"/>
  <c r="N40" i="1"/>
  <c r="P40" i="1" s="1"/>
  <c r="L40" i="1"/>
  <c r="P36" i="1"/>
  <c r="N36" i="1"/>
  <c r="P30" i="1"/>
  <c r="P23" i="1"/>
  <c r="L36" i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<sst xmlns="http://schemas.openxmlformats.org/spreadsheetml/2006/main" count="101" uniqueCount="82">
  <si>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</si>
  <si>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</si>
  <si>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</si>
  <si>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</si>
  <si>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</si>
  <si>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</si>
  <si>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</si>
  <si>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</si>
  <si>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</si>
  <si>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</si>
  <si>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</si>
  <si>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</si>
  <si>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</si>
  <si>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</si>
  <si>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</si>
  <si>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</si>
  <si>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</si>
  <si>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</si>
  <si>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</si>
  <si>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</si>
  <si>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</si>
  <si>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</si>
  <si>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</si>
  <si>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</si>
  <si>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</si>
  <si>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</si>
  <si>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</si>
  <si>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</si>
  <si>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</si>
  <si>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</si>
  <si>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</si>
  <si>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</si>
  <si>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</si>
  <si>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</si>
  <si>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</si>
  <si>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</si>
  <si>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</si>
  <si>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</si>
  <si>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</si>
  <si>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</si>
  <si>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</si>
  <si>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</si>
  <si>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</si>
  <si>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</si>
  <si>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</si>
  <si>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</si>
  <si>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</si>
  <si>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</si>
  <si>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</si>
  <si>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</si>
  <si>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</si>
  <si>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</si>
  <si>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</si>
  <si>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</si>
  <si>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</si>
  <si>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A2012RH128</t>
  </si>
  <si>
    <t>AGENCE DE NIORT</t>
  </si>
  <si>
    <t>184 avenue de Nantes</t>
  </si>
  <si>
    <t>79000 NIORT</t>
  </si>
  <si>
    <t>TEL : 05.49.09.09.12</t>
  </si>
  <si>
    <t>Fax : 05.49.09.05.88</t>
  </si>
  <si>
    <t>Port : 06.78.71.59.98</t>
  </si>
  <si>
    <t>jfcoue@betons-libaud.fr</t>
  </si>
  <si>
    <t>LIBAUD</t>
  </si>
  <si>
    <t>MAG5714-2FA10-0CB0</t>
  </si>
  <si>
    <t>Débitmètre électromagnétique Magflux A</t>
  </si>
  <si>
    <t>Version déportée</t>
  </si>
  <si>
    <t>Revêtement: Caouchouc dur</t>
  </si>
  <si>
    <t>DN50 PN40 à brides en acier</t>
  </si>
  <si>
    <t>Electrodes: Inox 1.4571</t>
  </si>
  <si>
    <t>Protection: IP67</t>
  </si>
  <si>
    <t>MAG5040-1AB10-1AA0</t>
  </si>
  <si>
    <t>Alimentation : 230Vac</t>
  </si>
  <si>
    <t>Sortie: 4-20mA</t>
  </si>
  <si>
    <t>Avec afficheur</t>
  </si>
  <si>
    <t>Fonction totalisation</t>
  </si>
  <si>
    <t>Avec câble 10 mètres</t>
  </si>
  <si>
    <t>MAG5714-1FA10-1BB1</t>
  </si>
  <si>
    <t>Pour une version compacte, non déportée:</t>
  </si>
  <si>
    <t>Convertisseur M1</t>
  </si>
  <si>
    <t>Avec convertisseur M1 intégré</t>
  </si>
  <si>
    <t>Franco Niort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</si>
</sst>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fcoue@betons-libaud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K11" sqref="K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40994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606</v>
      </c>
      <c r="I23" s="47"/>
      <c r="J23" s="47">
        <f>G23*H23</f>
        <v>606</v>
      </c>
      <c r="K23" s="76" t="s">
        <v>21</v>
      </c>
      <c r="L23" s="17">
        <v>775</v>
      </c>
      <c r="M23" s="84">
        <v>0.56999999999999995</v>
      </c>
      <c r="N23" s="17">
        <f>L23*(1-M23)</f>
        <v>333.25000000000006</v>
      </c>
      <c r="O23" s="101">
        <v>0.45</v>
      </c>
      <c r="P23" s="95">
        <f>N23/(1-O23)</f>
        <v>605.90909090909099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71</v>
      </c>
      <c r="E30" s="96" t="s">
        <v>79</v>
      </c>
      <c r="F30" s="96"/>
      <c r="G30" s="97">
        <v>1</v>
      </c>
      <c r="H30" s="48">
        <f>556</f>
        <v>556</v>
      </c>
      <c r="I30" s="47"/>
      <c r="J30" s="47">
        <f>G30*H30</f>
        <v>556</v>
      </c>
      <c r="K30" s="76" t="s">
        <v>21</v>
      </c>
      <c r="N30" s="17">
        <v>306</v>
      </c>
      <c r="O30" s="101">
        <v>0.45</v>
      </c>
      <c r="P30" s="95">
        <f>N30/(1-O30)</f>
        <v>556.36363636363637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>
        <v>1</v>
      </c>
      <c r="H36" s="48">
        <v>90</v>
      </c>
      <c r="I36" s="47"/>
      <c r="J36" s="47">
        <f>G36*H36</f>
        <v>90</v>
      </c>
      <c r="K36" s="76" t="s">
        <v>21</v>
      </c>
      <c r="L36" s="17">
        <f>11.51*10</f>
        <v>115.1</v>
      </c>
      <c r="M36" s="84">
        <v>0.56999999999999995</v>
      </c>
      <c r="N36" s="17">
        <f>L36*(1-M36)</f>
        <v>49.493000000000002</v>
      </c>
      <c r="O36" s="101">
        <v>0.45</v>
      </c>
      <c r="P36" s="95">
        <f>N36/(1-O36)</f>
        <v>89.987272727272725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78</v>
      </c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77</v>
      </c>
      <c r="E40" s="96" t="s">
        <v>65</v>
      </c>
      <c r="F40" s="96"/>
      <c r="G40" s="97">
        <v>1</v>
      </c>
      <c r="H40" s="48">
        <v>1131</v>
      </c>
      <c r="I40" s="47"/>
      <c r="J40" s="47"/>
      <c r="K40" s="76" t="s">
        <v>21</v>
      </c>
      <c r="L40" s="17">
        <f>775+705+99</f>
        <v>1579</v>
      </c>
      <c r="M40" s="84">
        <v>0.56999999999999995</v>
      </c>
      <c r="N40" s="17">
        <f>L40*(1-M40)</f>
        <v>678.97</v>
      </c>
      <c r="O40" s="101">
        <v>0.4</v>
      </c>
      <c r="P40" s="95">
        <f>N40/(1-O40)</f>
        <v>1131.6166666666668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80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1252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50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1302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255.19200000000001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1557.192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81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53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51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fcoue@betons-libaud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2012-03-26T15:09:24Z</dcterms:modified>
</cp:coreProperties>
</file>