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8830" windowHeight="6210"/>
  </bookViews>
  <sheets>
    <sheet name="QUOTE" sheetId="1" r:id="rId1"/>
  </sheets>
  <definedNames>
    <definedName name="_xlnm.Print_Area" localSheetId="0">QUOTE!$A$1:$K$72</definedName>
  </definedNames>
  <calcPr calcId="145621"/>
</workbook>
</file>

<file path=xl/calcChain.xml><?xml version="1.0" encoding="utf-8"?>
<calcChain xmlns="http://schemas.openxmlformats.org/spreadsheetml/2006/main">
  <c r="J43" i="1" l="1"/>
  <c r="J37" i="1"/>
  <c r="J30" i="1" l="1"/>
  <c r="N23" i="1" l="1"/>
  <c r="J23" i="1" l="1"/>
  <c r="J46" i="1" s="1"/>
  <c r="J50" i="1" s="1"/>
  <c r="J51" i="1" l="1"/>
  <c r="J52" i="1" s="1"/>
</calcChain>
</file>

<file path=xl/sharedStrings.xml><?xml version="1.0" encoding="utf-8"?>
<sst xmlns="http://schemas.openxmlformats.org/spreadsheetml/2006/main" count="103" uniqueCount="84">
  <si>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</si>
  <si>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</si>
  <si>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</si>
  <si>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</si>
  <si>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</si>
  <si>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</si>
  <si>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</si>
  <si>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</si>
  <si>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</si>
  <si>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</si>
  <si>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</si>
  <si>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</si>
  <si>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</si>
  <si>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</si>
  <si>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</si>
  <si>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</si>
  <si>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</si>
  <si>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</si>
  <si>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</si>
  <si>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</si>
  <si>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</si>
  <si>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</si>
  <si>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</si>
  <si>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</si>
  <si>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</si>
  <si>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</si>
  <si>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</si>
  <si>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</si>
  <si>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</si>
  <si>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</si>
  <si>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</si>
  <si>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</si>
  <si>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</si>
  <si>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</si>
  <si>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</si>
  <si>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</si>
  <si>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</si>
  <si>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</si>
  <si>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</si>
  <si>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</si>
  <si>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</si>
  <si>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</si>
  <si>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</si>
  <si>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</si>
  <si>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</si>
  <si>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</si>
  <si>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</si>
  <si>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</si>
  <si>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</si>
  <si>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</si>
  <si>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</si>
  <si>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</si>
  <si>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</si>
  <si>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</si>
  <si>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A2012RH120</t>
  </si>
  <si>
    <t>Débitmètre à flotteur Trogflux</t>
  </si>
  <si>
    <t>Type: E4000</t>
  </si>
  <si>
    <t>Gamme: 100 à 1000l/mn</t>
  </si>
  <si>
    <t>Application Air, Pression: Atmos, temp: 20°C</t>
  </si>
  <si>
    <t>Flotteur: Aluminium 3,1645 guidé</t>
  </si>
  <si>
    <t>1</t>
  </si>
  <si>
    <t>Débitmètre massique thermique MCF</t>
  </si>
  <si>
    <t>Sortie: 4-20mA et impulsions</t>
  </si>
  <si>
    <t>Fonction totalisation</t>
  </si>
  <si>
    <t>Alimentation: 24Vdc</t>
  </si>
  <si>
    <t>PA5-4ISX2SK</t>
  </si>
  <si>
    <t>Connecteur et câble 2 mètres</t>
  </si>
  <si>
    <t>Livré Epinal</t>
  </si>
  <si>
    <t>Connexion: Gaz 2'' PVC femelle</t>
  </si>
  <si>
    <t>7ME5801-1GE51-2JA0</t>
  </si>
  <si>
    <t>7ME5801-1BC51-2DA0</t>
  </si>
  <si>
    <t>Type: C315</t>
  </si>
  <si>
    <t>Gamme: 8 à 80l/mn</t>
  </si>
  <si>
    <t xml:space="preserve">Flotteur: Aluminium 3,1645 </t>
  </si>
  <si>
    <t>Connexion: Gaz 1/2'' PVC femelle</t>
  </si>
  <si>
    <t>MCF0080AGND010000</t>
  </si>
  <si>
    <t>Gamme: 2-200Nl/mn</t>
  </si>
  <si>
    <t>Connexion: Gaz 1/4'' femelle</t>
  </si>
  <si>
    <t>Université de Lorraine</t>
  </si>
  <si>
    <t>Agence Comptable</t>
  </si>
  <si>
    <t>60 rue Jacquinot CS 32142</t>
  </si>
  <si>
    <t>54021 Nacy Cedex</t>
  </si>
  <si>
    <t>Mme Corinne Blanquefort</t>
  </si>
  <si>
    <t>corinne.blanquefort@univ-lorraine.fr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</si>
</sst>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istan.stein@enstib.uhp-nancy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9"/>
  <sheetViews>
    <sheetView tabSelected="1" topLeftCell="A16" zoomScaleNormal="100" workbookViewId="0">
      <selection activeCell="B44" sqref="B4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78</v>
      </c>
      <c r="E8" s="8"/>
      <c r="F8" s="21"/>
      <c r="G8" s="21"/>
      <c r="H8" s="30" t="s">
        <v>1</v>
      </c>
      <c r="I8" s="17"/>
      <c r="J8" s="74">
        <v>41009</v>
      </c>
      <c r="K8" s="21"/>
      <c r="M8" s="89"/>
    </row>
    <row r="9" spans="1:250" ht="15.75" customHeight="1">
      <c r="A9" s="17"/>
      <c r="B9" s="21"/>
      <c r="C9" s="21"/>
      <c r="D9" s="96" t="s">
        <v>79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80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81</v>
      </c>
      <c r="E11" s="8"/>
      <c r="F11" s="21"/>
      <c r="G11" s="21"/>
      <c r="H11" s="20" t="s">
        <v>28</v>
      </c>
      <c r="J11" s="17">
        <v>4500020573</v>
      </c>
      <c r="K11" s="32"/>
      <c r="M11" s="89"/>
    </row>
    <row r="12" spans="1:250" ht="15.75" customHeight="1">
      <c r="A12" s="17"/>
      <c r="B12" s="78" t="s">
        <v>5</v>
      </c>
      <c r="C12" s="21"/>
      <c r="D12" s="96" t="s">
        <v>82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/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83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69</v>
      </c>
      <c r="E23" s="96" t="s">
        <v>55</v>
      </c>
      <c r="F23" s="96"/>
      <c r="G23" s="97">
        <v>1</v>
      </c>
      <c r="H23" s="48">
        <v>149</v>
      </c>
      <c r="I23" s="47"/>
      <c r="J23" s="47">
        <f>G23*H23</f>
        <v>149</v>
      </c>
      <c r="K23" s="76" t="s">
        <v>60</v>
      </c>
      <c r="M23" s="84">
        <v>0.45</v>
      </c>
      <c r="N23" s="17">
        <f>L23*(1-M23)</f>
        <v>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56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57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58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59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68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/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>
        <v>2</v>
      </c>
      <c r="C30" s="11"/>
      <c r="D30" s="96" t="s">
        <v>70</v>
      </c>
      <c r="E30" s="96" t="s">
        <v>55</v>
      </c>
      <c r="F30" s="96"/>
      <c r="G30" s="97">
        <v>1</v>
      </c>
      <c r="H30" s="48">
        <v>120</v>
      </c>
      <c r="I30" s="47"/>
      <c r="J30" s="47">
        <f>G30*H30</f>
        <v>120</v>
      </c>
      <c r="K30" s="76" t="s">
        <v>60</v>
      </c>
      <c r="L30" s="17">
        <v>80</v>
      </c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71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72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58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73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74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/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98">
        <v>3</v>
      </c>
      <c r="D37" s="96" t="s">
        <v>75</v>
      </c>
      <c r="E37" s="96" t="s">
        <v>61</v>
      </c>
      <c r="F37" s="96"/>
      <c r="G37" s="97">
        <v>1</v>
      </c>
      <c r="H37" s="48">
        <v>395</v>
      </c>
      <c r="I37" s="47"/>
      <c r="J37" s="47">
        <f>G37*H37</f>
        <v>395</v>
      </c>
      <c r="K37" s="76" t="s">
        <v>60</v>
      </c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D38" s="96"/>
      <c r="E38" s="96" t="s">
        <v>76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D39" s="96"/>
      <c r="E39" s="96" t="s">
        <v>77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D40" s="96"/>
      <c r="E40" s="96" t="s">
        <v>64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D41" s="96"/>
      <c r="E41" s="96" t="s">
        <v>62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D42" s="96"/>
      <c r="E42" s="96" t="s">
        <v>63</v>
      </c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>
        <v>4</v>
      </c>
      <c r="C43" s="11"/>
      <c r="D43" s="96" t="s">
        <v>65</v>
      </c>
      <c r="E43" s="96" t="s">
        <v>66</v>
      </c>
      <c r="F43" s="96"/>
      <c r="G43" s="97">
        <v>1</v>
      </c>
      <c r="H43" s="48">
        <v>20</v>
      </c>
      <c r="I43" s="47"/>
      <c r="J43" s="47">
        <f>G43*H43</f>
        <v>20</v>
      </c>
      <c r="K43" s="76" t="s">
        <v>60</v>
      </c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D44" s="96"/>
      <c r="E44" s="96"/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ht="15.75" customHeight="1" thickBot="1">
      <c r="A45" s="17"/>
      <c r="B45" s="58"/>
      <c r="C45" s="59"/>
      <c r="D45" s="60"/>
      <c r="E45" s="61"/>
      <c r="F45" s="62"/>
      <c r="G45" s="62"/>
      <c r="H45" s="63"/>
      <c r="I45" s="64"/>
      <c r="J45" s="64"/>
      <c r="K45" s="77"/>
    </row>
    <row r="46" spans="1:250" ht="15.75" customHeight="1">
      <c r="A46" s="17"/>
      <c r="B46" s="11"/>
      <c r="C46" s="11"/>
      <c r="D46" s="12"/>
      <c r="E46" s="21"/>
      <c r="F46" s="11"/>
      <c r="G46" s="30" t="s">
        <v>4</v>
      </c>
      <c r="H46" s="48" t="s">
        <v>3</v>
      </c>
      <c r="I46" s="47"/>
      <c r="J46" s="47">
        <f>SUM(J22:J45)</f>
        <v>684</v>
      </c>
      <c r="K46" s="57"/>
    </row>
    <row r="47" spans="1:250" ht="15.75" customHeight="1">
      <c r="A47" s="17"/>
      <c r="B47" s="11"/>
      <c r="C47" s="11"/>
      <c r="D47" s="12"/>
      <c r="E47" s="41"/>
      <c r="F47" s="39"/>
      <c r="G47" s="40" t="s">
        <v>33</v>
      </c>
      <c r="H47" s="49" t="s">
        <v>3</v>
      </c>
      <c r="I47" s="50"/>
      <c r="J47" s="50">
        <v>0</v>
      </c>
      <c r="K47" s="55"/>
    </row>
    <row r="48" spans="1:250" ht="15.75" customHeight="1">
      <c r="A48" s="17"/>
      <c r="B48" s="11"/>
      <c r="C48" s="11"/>
      <c r="D48" s="12"/>
      <c r="E48" s="42"/>
      <c r="F48" s="43"/>
      <c r="G48" s="54" t="s">
        <v>37</v>
      </c>
      <c r="H48" s="51" t="s">
        <v>3</v>
      </c>
      <c r="I48" s="52"/>
      <c r="J48" s="52">
        <v>0</v>
      </c>
      <c r="K48" s="56"/>
    </row>
    <row r="49" spans="1:250" ht="15.75" customHeight="1" thickBot="1">
      <c r="A49" s="17"/>
      <c r="B49" s="59"/>
      <c r="C49" s="59"/>
      <c r="D49" s="58"/>
      <c r="E49" s="67"/>
      <c r="F49" s="68"/>
      <c r="G49" s="69" t="s">
        <v>34</v>
      </c>
      <c r="H49" s="70" t="s">
        <v>3</v>
      </c>
      <c r="I49" s="71"/>
      <c r="J49" s="71">
        <v>45</v>
      </c>
      <c r="K49" s="72"/>
    </row>
    <row r="50" spans="1:250" ht="15.75" customHeight="1">
      <c r="A50" s="17"/>
      <c r="B50" s="11"/>
      <c r="C50" s="11"/>
      <c r="D50" s="12"/>
      <c r="E50" s="21"/>
      <c r="F50" s="11"/>
      <c r="G50" s="29" t="s">
        <v>35</v>
      </c>
      <c r="H50" s="48" t="s">
        <v>3</v>
      </c>
      <c r="I50" s="47"/>
      <c r="J50" s="47">
        <f>SUM(J46:J49)</f>
        <v>729</v>
      </c>
      <c r="K50" s="57"/>
    </row>
    <row r="51" spans="1:250" ht="15.75" customHeight="1" thickBot="1">
      <c r="A51" s="17"/>
      <c r="B51" s="59"/>
      <c r="C51" s="59"/>
      <c r="D51" s="58"/>
      <c r="E51" s="61"/>
      <c r="F51" s="59"/>
      <c r="G51" s="65" t="s">
        <v>36</v>
      </c>
      <c r="H51" s="63" t="s">
        <v>3</v>
      </c>
      <c r="I51" s="64"/>
      <c r="J51" s="64">
        <f>0.196*J50</f>
        <v>142.88400000000001</v>
      </c>
      <c r="K51" s="66"/>
    </row>
    <row r="52" spans="1:250" ht="15.75" customHeight="1">
      <c r="A52" s="17"/>
      <c r="B52" s="11"/>
      <c r="C52" s="11"/>
      <c r="D52" s="12"/>
      <c r="E52" s="17"/>
      <c r="F52" s="11"/>
      <c r="G52" s="53" t="s">
        <v>4</v>
      </c>
      <c r="H52" s="48" t="s">
        <v>3</v>
      </c>
      <c r="I52" s="47"/>
      <c r="J52" s="48">
        <f>SUM(J50:J51)</f>
        <v>871.88400000000001</v>
      </c>
      <c r="K52" s="57"/>
    </row>
    <row r="53" spans="1:250" ht="15.75" customHeight="1">
      <c r="A53" s="17"/>
      <c r="B53" s="11"/>
      <c r="C53" s="11"/>
      <c r="D53" s="12"/>
      <c r="E53" s="17"/>
      <c r="F53" s="11"/>
      <c r="G53" s="53"/>
      <c r="H53" s="48"/>
      <c r="I53" s="47"/>
      <c r="J53" s="48"/>
      <c r="K53" s="57"/>
    </row>
    <row r="54" spans="1:250" s="17" customFormat="1" ht="15.75" customHeight="1">
      <c r="B54" s="26" t="s">
        <v>53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 t="s">
        <v>38</v>
      </c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8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1"/>
      <c r="C58" s="11"/>
      <c r="D58" s="18"/>
      <c r="E58" s="11"/>
      <c r="F58" s="11"/>
      <c r="G58" s="13"/>
      <c r="H58" s="19"/>
      <c r="I58" s="11"/>
      <c r="J58" s="15"/>
      <c r="K58" s="16"/>
      <c r="L58" s="2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C59" s="11"/>
      <c r="D59" s="73" t="s">
        <v>39</v>
      </c>
      <c r="E59" s="11"/>
      <c r="F59" s="11"/>
      <c r="G59" s="13"/>
      <c r="H59" s="14"/>
      <c r="I59" s="11"/>
      <c r="J59" s="7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1"/>
      <c r="C60" s="11"/>
      <c r="D60" s="53" t="s">
        <v>40</v>
      </c>
      <c r="E60" s="18" t="s">
        <v>67</v>
      </c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47</v>
      </c>
      <c r="E61" s="87" t="s">
        <v>51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48</v>
      </c>
      <c r="E62" s="17" t="s">
        <v>41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52</v>
      </c>
      <c r="E63" s="22" t="s">
        <v>42</v>
      </c>
      <c r="K63" s="21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49</v>
      </c>
      <c r="E64" s="17" t="s">
        <v>43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53" t="s">
        <v>50</v>
      </c>
      <c r="E65" s="11" t="s">
        <v>44</v>
      </c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45</v>
      </c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8"/>
      <c r="C70" s="8"/>
      <c r="D70" s="11"/>
      <c r="E70" s="11"/>
      <c r="F70" s="11"/>
      <c r="G70" s="23"/>
      <c r="H70" s="11"/>
      <c r="I70" s="11"/>
      <c r="J70" s="23"/>
      <c r="K70" s="24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15</v>
      </c>
      <c r="C71" s="11"/>
      <c r="D71" s="11"/>
      <c r="E71" s="11"/>
      <c r="F71" s="11"/>
      <c r="G71" s="23"/>
      <c r="H71" s="11"/>
      <c r="I71" s="11"/>
      <c r="J71" s="23"/>
      <c r="K71" s="23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 t="s">
        <v>46</v>
      </c>
      <c r="C72" s="8"/>
      <c r="D72" s="11"/>
      <c r="E72" s="11"/>
      <c r="F72" s="11"/>
      <c r="G72" s="23"/>
      <c r="H72" s="11"/>
      <c r="I72" s="11"/>
      <c r="J72" s="23"/>
      <c r="K72" s="23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5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tristan.stein@enstib.uhp-nancy.fr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2012-06-04T09:25:54Z</dcterms:modified>
</cp:coreProperties>
</file>