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N35" i="1" l="1"/>
  <c r="P35" i="1" s="1"/>
  <c r="N33" i="1"/>
  <c r="P33" i="1" s="1"/>
  <c r="N31" i="1"/>
  <c r="P31" i="1" s="1"/>
  <c r="J35" i="1"/>
  <c r="J33" i="1"/>
  <c r="J31" i="1"/>
  <c r="L23" i="1"/>
  <c r="N23" i="1" l="1"/>
  <c r="P23" i="1" s="1"/>
  <c r="J23" i="1" l="1"/>
  <c r="J40" i="1" s="1"/>
  <c r="J44" i="1" s="1"/>
  <c r="J45" i="1" l="1"/>
  <c r="J46" i="1" s="1"/>
</calcChain>
</file>

<file path=xl/sharedStrings.xml><?xml version="1.0" encoding="utf-8"?>
<sst xmlns="http://schemas.openxmlformats.org/spreadsheetml/2006/main" count="94" uniqueCount="77">
  <si>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</si>
  <si>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</si>
  <si>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</si>
  <si>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</si>
  <si>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</si>
  <si>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</si>
  <si>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</si>
  <si>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</si>
  <si>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</si>
  <si>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</si>
  <si>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</si>
  <si>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</si>
  <si>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</si>
  <si>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</si>
  <si>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</si>
  <si>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</si>
  <si>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</si>
  <si>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</si>
  <si>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</si>
  <si>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</si>
  <si>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</si>
  <si>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</si>
  <si>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</si>
  <si>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</si>
  <si>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</si>
  <si>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</si>
  <si>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</si>
  <si>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</si>
  <si>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</si>
  <si>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</si>
  <si>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</si>
  <si>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</si>
  <si>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</si>
  <si>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</si>
  <si>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</si>
  <si>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</si>
  <si>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</si>
  <si>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</si>
  <si>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</si>
  <si>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</si>
  <si>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</si>
  <si>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</si>
  <si>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</si>
  <si>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</si>
  <si>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</si>
  <si>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</si>
  <si>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</si>
  <si>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</si>
  <si>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</si>
  <si>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</si>
  <si>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</si>
  <si>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</si>
  <si>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</si>
  <si>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</si>
  <si>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A2012RH107</t>
  </si>
  <si>
    <t>Air Liquide</t>
  </si>
  <si>
    <t>13106 Rousset</t>
  </si>
  <si>
    <t>Mr Julien Febvay</t>
  </si>
  <si>
    <t>0442291068</t>
  </si>
  <si>
    <t>julien.febvay@airliquide.com</t>
  </si>
  <si>
    <t>GSM-D9-S-S-B-N-00</t>
  </si>
  <si>
    <t>Débitmètre massique thermique Red-y</t>
  </si>
  <si>
    <t>Etalonnage supplémentaire : Helium</t>
  </si>
  <si>
    <t>Etalonnage supplémentaire : Argon</t>
  </si>
  <si>
    <t>Corps de mesure Inox, joint FKM</t>
  </si>
  <si>
    <t>Sortie : 4-20mA et RS485</t>
  </si>
  <si>
    <t>328-2169</t>
  </si>
  <si>
    <t>Câble USB/RS-485</t>
  </si>
  <si>
    <t>328-2234</t>
  </si>
  <si>
    <t>Alimentation 220Vac ==&gt; 24Vdc</t>
  </si>
  <si>
    <t>328-4221</t>
  </si>
  <si>
    <t>Logiciel acquisition de données</t>
  </si>
  <si>
    <t>Get ready 5</t>
  </si>
  <si>
    <t>Connexion : Gaz G1/2 femelle</t>
  </si>
  <si>
    <t>Livré Rousset</t>
  </si>
  <si>
    <t>Gamme : 0-450Nl/mn Air, azote, Oxygene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</si>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</sst>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0" fontId="9" fillId="0" borderId="0" xfId="3" quotePrefix="1">
      <alignment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3"/>
  <sheetViews>
    <sheetView tabSelected="1" topLeftCell="A16" zoomScaleNormal="100" workbookViewId="0">
      <selection activeCell="D29" sqref="D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20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7" t="s">
        <v>55</v>
      </c>
      <c r="E8" s="8"/>
      <c r="F8" s="21"/>
      <c r="G8" s="21"/>
      <c r="H8" s="30" t="s">
        <v>1</v>
      </c>
      <c r="I8" s="17"/>
      <c r="J8" s="74">
        <v>40982</v>
      </c>
      <c r="K8" s="21"/>
      <c r="M8" s="89"/>
    </row>
    <row r="9" spans="1:250" ht="15.75" customHeight="1">
      <c r="A9" s="17"/>
      <c r="B9" s="21"/>
      <c r="C9" s="21"/>
      <c r="D9" s="97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7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7" t="s">
        <v>57</v>
      </c>
      <c r="E12" s="8"/>
      <c r="F12" s="21"/>
      <c r="G12" s="17"/>
      <c r="H12" s="20" t="s">
        <v>30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9" t="s">
        <v>58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60</v>
      </c>
      <c r="E23" s="17" t="s">
        <v>61</v>
      </c>
      <c r="G23" s="98">
        <v>1</v>
      </c>
      <c r="H23" s="48">
        <v>1824</v>
      </c>
      <c r="I23" s="47"/>
      <c r="J23" s="47">
        <f>G23*H23</f>
        <v>1824</v>
      </c>
      <c r="K23" s="76" t="s">
        <v>76</v>
      </c>
      <c r="L23" s="17">
        <f>1380+165+165</f>
        <v>1710</v>
      </c>
      <c r="M23" s="84">
        <v>0.2</v>
      </c>
      <c r="N23" s="17">
        <f>L23*(1-M23)</f>
        <v>1368</v>
      </c>
      <c r="O23" s="100">
        <v>0.25</v>
      </c>
      <c r="P23" s="95">
        <f>N23/(1-O23)</f>
        <v>1824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75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62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63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64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65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73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7" t="s">
        <v>66</v>
      </c>
      <c r="E31" s="17" t="s">
        <v>67</v>
      </c>
      <c r="G31" s="17">
        <v>1</v>
      </c>
      <c r="H31" s="48">
        <v>95</v>
      </c>
      <c r="I31" s="47"/>
      <c r="J31" s="47">
        <f>G31*H31</f>
        <v>95</v>
      </c>
      <c r="K31" s="76" t="s">
        <v>76</v>
      </c>
      <c r="L31" s="17">
        <v>95</v>
      </c>
      <c r="M31" s="84">
        <v>0.2</v>
      </c>
      <c r="N31" s="17">
        <f>L31*(1-M31)</f>
        <v>76</v>
      </c>
      <c r="O31" s="100">
        <v>0.25</v>
      </c>
      <c r="P31" s="95">
        <f>N31/(1-O31)</f>
        <v>101.33333333333333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3</v>
      </c>
      <c r="C33" s="11"/>
      <c r="D33" s="17" t="s">
        <v>68</v>
      </c>
      <c r="E33" s="17" t="s">
        <v>69</v>
      </c>
      <c r="G33" s="17">
        <v>1</v>
      </c>
      <c r="H33" s="48">
        <v>50</v>
      </c>
      <c r="I33" s="47"/>
      <c r="J33" s="47">
        <f>G33*H33</f>
        <v>50</v>
      </c>
      <c r="K33" s="76" t="s">
        <v>76</v>
      </c>
      <c r="L33" s="17">
        <v>45</v>
      </c>
      <c r="M33" s="84">
        <v>0.2</v>
      </c>
      <c r="N33" s="17">
        <f>L33*(1-M33)</f>
        <v>36</v>
      </c>
      <c r="O33" s="100">
        <v>0.25</v>
      </c>
      <c r="P33" s="95">
        <f>N33/(1-O33)</f>
        <v>48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4</v>
      </c>
      <c r="C35" s="11"/>
      <c r="D35" s="17" t="s">
        <v>70</v>
      </c>
      <c r="E35" s="17" t="s">
        <v>71</v>
      </c>
      <c r="G35" s="17">
        <v>1</v>
      </c>
      <c r="H35" s="48">
        <v>220</v>
      </c>
      <c r="I35" s="47"/>
      <c r="J35" s="47">
        <f>G35*H35</f>
        <v>220</v>
      </c>
      <c r="K35" s="76" t="s">
        <v>76</v>
      </c>
      <c r="L35" s="17">
        <v>200</v>
      </c>
      <c r="M35" s="84">
        <v>0.2</v>
      </c>
      <c r="N35" s="17">
        <f>L35*(1-M35)</f>
        <v>160</v>
      </c>
      <c r="O35" s="100">
        <v>0.25</v>
      </c>
      <c r="P35" s="95">
        <f>N35/(1-O35)</f>
        <v>213.33333333333334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72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ht="15.75" customHeight="1" thickBot="1">
      <c r="A39" s="17"/>
      <c r="B39" s="58"/>
      <c r="C39" s="59"/>
      <c r="D39" s="60"/>
      <c r="E39" s="61"/>
      <c r="F39" s="62"/>
      <c r="G39" s="62"/>
      <c r="H39" s="63"/>
      <c r="I39" s="64"/>
      <c r="J39" s="64"/>
      <c r="K39" s="77"/>
    </row>
    <row r="40" spans="1:250" ht="15.75" customHeight="1">
      <c r="A40" s="17"/>
      <c r="B40" s="11"/>
      <c r="C40" s="11"/>
      <c r="D40" s="12"/>
      <c r="E40" s="21"/>
      <c r="F40" s="11"/>
      <c r="G40" s="30" t="s">
        <v>4</v>
      </c>
      <c r="H40" s="48" t="s">
        <v>3</v>
      </c>
      <c r="I40" s="47"/>
      <c r="J40" s="47">
        <f>SUM(J22:J39)</f>
        <v>2189</v>
      </c>
      <c r="K40" s="57"/>
    </row>
    <row r="41" spans="1:250" ht="15.75" customHeight="1">
      <c r="A41" s="17"/>
      <c r="B41" s="11"/>
      <c r="C41" s="11"/>
      <c r="D41" s="12"/>
      <c r="E41" s="41"/>
      <c r="F41" s="39"/>
      <c r="G41" s="40" t="s">
        <v>34</v>
      </c>
      <c r="H41" s="49" t="s">
        <v>3</v>
      </c>
      <c r="I41" s="50"/>
      <c r="J41" s="50">
        <v>0</v>
      </c>
      <c r="K41" s="55"/>
    </row>
    <row r="42" spans="1:250" ht="15.75" customHeight="1">
      <c r="A42" s="17"/>
      <c r="B42" s="11"/>
      <c r="C42" s="11"/>
      <c r="D42" s="12"/>
      <c r="E42" s="42"/>
      <c r="F42" s="43"/>
      <c r="G42" s="54" t="s">
        <v>38</v>
      </c>
      <c r="H42" s="51" t="s">
        <v>3</v>
      </c>
      <c r="I42" s="52"/>
      <c r="J42" s="52">
        <v>0</v>
      </c>
      <c r="K42" s="56"/>
    </row>
    <row r="43" spans="1:250" ht="15.75" customHeight="1" thickBot="1">
      <c r="A43" s="17"/>
      <c r="B43" s="59"/>
      <c r="C43" s="59"/>
      <c r="D43" s="58"/>
      <c r="E43" s="67"/>
      <c r="F43" s="68"/>
      <c r="G43" s="69" t="s">
        <v>35</v>
      </c>
      <c r="H43" s="70" t="s">
        <v>3</v>
      </c>
      <c r="I43" s="71"/>
      <c r="J43" s="71">
        <v>30</v>
      </c>
      <c r="K43" s="72"/>
    </row>
    <row r="44" spans="1:250" ht="15.75" customHeight="1">
      <c r="A44" s="17"/>
      <c r="B44" s="11"/>
      <c r="C44" s="11"/>
      <c r="D44" s="12"/>
      <c r="E44" s="21"/>
      <c r="F44" s="11"/>
      <c r="G44" s="29" t="s">
        <v>36</v>
      </c>
      <c r="H44" s="48" t="s">
        <v>3</v>
      </c>
      <c r="I44" s="47"/>
      <c r="J44" s="47">
        <f>SUM(J40:J43)</f>
        <v>2219</v>
      </c>
      <c r="K44" s="57"/>
    </row>
    <row r="45" spans="1:250" ht="15.75" customHeight="1" thickBot="1">
      <c r="A45" s="17"/>
      <c r="B45" s="59"/>
      <c r="C45" s="59"/>
      <c r="D45" s="58"/>
      <c r="E45" s="61"/>
      <c r="F45" s="59"/>
      <c r="G45" s="65" t="s">
        <v>37</v>
      </c>
      <c r="H45" s="63" t="s">
        <v>3</v>
      </c>
      <c r="I45" s="64"/>
      <c r="J45" s="64">
        <f>0.196*J44</f>
        <v>434.92400000000004</v>
      </c>
      <c r="K45" s="66"/>
    </row>
    <row r="46" spans="1:250" ht="15.75" customHeight="1">
      <c r="A46" s="17"/>
      <c r="B46" s="11"/>
      <c r="C46" s="11"/>
      <c r="D46" s="12"/>
      <c r="E46" s="17"/>
      <c r="F46" s="11"/>
      <c r="G46" s="53" t="s">
        <v>4</v>
      </c>
      <c r="H46" s="48" t="s">
        <v>3</v>
      </c>
      <c r="I46" s="47"/>
      <c r="J46" s="48">
        <f>SUM(J44:J45)</f>
        <v>2653.924</v>
      </c>
      <c r="K46" s="57"/>
    </row>
    <row r="47" spans="1:250" ht="15.75" customHeight="1">
      <c r="A47" s="17"/>
      <c r="B47" s="11"/>
      <c r="C47" s="11"/>
      <c r="D47" s="12"/>
      <c r="E47" s="17"/>
      <c r="F47" s="11"/>
      <c r="G47" s="53"/>
      <c r="H47" s="48"/>
      <c r="I47" s="47"/>
      <c r="J47" s="48"/>
      <c r="K47" s="57"/>
    </row>
    <row r="48" spans="1:250" s="17" customFormat="1" ht="15.75" customHeight="1">
      <c r="B48" s="26" t="s">
        <v>9</v>
      </c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 t="s">
        <v>39</v>
      </c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2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C53" s="11"/>
      <c r="D53" s="73" t="s">
        <v>40</v>
      </c>
      <c r="E53" s="11"/>
      <c r="F53" s="11"/>
      <c r="G53" s="13"/>
      <c r="H53" s="14"/>
      <c r="I53" s="11"/>
      <c r="J53" s="7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41</v>
      </c>
      <c r="E54" s="18" t="s">
        <v>74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48</v>
      </c>
      <c r="E55" s="87" t="s">
        <v>53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49</v>
      </c>
      <c r="E56" s="17" t="s">
        <v>42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50</v>
      </c>
      <c r="E57" s="22" t="s">
        <v>43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51</v>
      </c>
      <c r="E58" s="17" t="s">
        <v>44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53" t="s">
        <v>52</v>
      </c>
      <c r="E59" s="11" t="s">
        <v>45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46</v>
      </c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8"/>
      <c r="C64" s="8"/>
      <c r="D64" s="11"/>
      <c r="E64" s="11"/>
      <c r="F64" s="11"/>
      <c r="G64" s="23"/>
      <c r="H64" s="11"/>
      <c r="I64" s="11"/>
      <c r="J64" s="23"/>
      <c r="K64" s="2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16</v>
      </c>
      <c r="C65" s="11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47</v>
      </c>
      <c r="C66" s="8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2012-03-14T15:21:58Z</dcterms:modified>
</cp:coreProperties>
</file>