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N43" i="1" l="1"/>
  <c r="N34" i="1"/>
  <c r="J43" i="1"/>
  <c r="J34" i="1"/>
  <c r="N23" i="1" l="1"/>
  <c r="J23" i="1" l="1"/>
  <c r="J47" i="1" s="1"/>
  <c r="J51" i="1" s="1"/>
  <c r="J52" i="1" l="1"/>
  <c r="J53" i="1" s="1"/>
</calcChain>
</file>

<file path=xl/sharedStrings.xml><?xml version="1.0" encoding="utf-8"?>
<sst xmlns="http://schemas.openxmlformats.org/spreadsheetml/2006/main" count="105" uniqueCount="89">
  <si>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</si>
  <si>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</si>
  <si>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</si>
  <si>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</si>
  <si>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</si>
  <si>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</si>
  <si>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</si>
  <si>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</si>
  <si>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</si>
  <si>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</si>
  <si>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</si>
  <si>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</si>
  <si>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</si>
  <si>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</si>
  <si>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</si>
  <si>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</si>
  <si>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</si>
  <si>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</si>
  <si>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</si>
  <si>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</si>
  <si>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</si>
  <si>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</si>
  <si>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</si>
  <si>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</si>
  <si>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</si>
  <si>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</si>
  <si>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</si>
  <si>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</si>
  <si>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</si>
  <si>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</si>
  <si>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</si>
  <si>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</si>
  <si>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</si>
  <si>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</si>
  <si>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</si>
  <si>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</si>
  <si>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</si>
  <si>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</si>
  <si>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</si>
  <si>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</si>
  <si>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</si>
  <si>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</si>
  <si>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</si>
  <si>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</si>
  <si>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</si>
  <si>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</si>
  <si>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</si>
  <si>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</si>
  <si>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</si>
  <si>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</si>
  <si>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</si>
  <si>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</si>
  <si>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</si>
  <si>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</si>
  <si>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A2012RH092</t>
  </si>
  <si>
    <t>Lucien Berling</t>
  </si>
  <si>
    <t>phone:+33(0)3.88.73.61.38</t>
  </si>
  <si>
    <t>Rohm and Haas France S.A.S</t>
  </si>
  <si>
    <t>Portdu Rhin – BP 30026</t>
  </si>
  <si>
    <t>67630 Lauterbourg</t>
  </si>
  <si>
    <t>France</t>
  </si>
  <si>
    <t>email:lberling@dow.com</t>
  </si>
  <si>
    <t>HM 040.71.FDE040-TS15-G</t>
  </si>
  <si>
    <t>Débitmètre à turbine HM</t>
  </si>
  <si>
    <t>Média: eau demineralisée</t>
  </si>
  <si>
    <t>Offer: 120344</t>
  </si>
  <si>
    <t>Dietz on 07/03/12</t>
  </si>
  <si>
    <t>5</t>
  </si>
  <si>
    <t>Poids: 15 Kg</t>
  </si>
  <si>
    <t>WT.02-K-Ex</t>
  </si>
  <si>
    <t>Convertisseur pulse/analogue</t>
  </si>
  <si>
    <t>Viscosité : 1 mm²/s</t>
  </si>
  <si>
    <t>Gamme de mesure : 50 à 750 lpm</t>
  </si>
  <si>
    <t>Pulses/litre :  approx. 65</t>
  </si>
  <si>
    <t>Connexions : Brides DN40 PN40 DIN 2526 form C</t>
  </si>
  <si>
    <t>Repétabilité : 0.1%</t>
  </si>
  <si>
    <t>DIN-materials : Boitier 1.4571, turbine : 1.4460</t>
  </si>
  <si>
    <t>Roulements et axe : carbure de tungstene</t>
  </si>
  <si>
    <t>Frequence : 1 à 5000Hz</t>
  </si>
  <si>
    <t>sortie analogique : 4-20 mA (2-fils)</t>
  </si>
  <si>
    <t>Sortie digitale : collecteur ouvert</t>
  </si>
  <si>
    <t>Alimentation : 12 à 30Vdc</t>
  </si>
  <si>
    <t>Sortie : connecteur M12</t>
  </si>
  <si>
    <t>ATEX EEx ia IICT4</t>
  </si>
  <si>
    <t>Protection: IP65</t>
  </si>
  <si>
    <t>713 299 1436 814 05</t>
  </si>
  <si>
    <t>Connecteur 5 pins pour WT.02-*</t>
  </si>
  <si>
    <t>Type 713 [M12x1]</t>
  </si>
  <si>
    <t>Ex work Bad Kötzting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</si>
</sst>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0"/>
  <sheetViews>
    <sheetView tabSelected="1" zoomScaleNormal="100" workbookViewId="0">
      <selection activeCell="H57" sqref="H5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21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40975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60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30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  <c r="L14" s="17" t="s">
        <v>65</v>
      </c>
    </row>
    <row r="15" spans="1:250" ht="15.75" customHeight="1">
      <c r="A15" s="17"/>
      <c r="B15" s="78" t="s">
        <v>10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14</v>
      </c>
      <c r="K15" s="21"/>
      <c r="L15" s="17" t="s">
        <v>66</v>
      </c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G22" s="100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62</v>
      </c>
      <c r="E23" s="17" t="s">
        <v>63</v>
      </c>
      <c r="G23" s="100">
        <v>1</v>
      </c>
      <c r="H23" s="48">
        <v>2729</v>
      </c>
      <c r="I23" s="47"/>
      <c r="J23" s="47">
        <f>G23*H23</f>
        <v>2729</v>
      </c>
      <c r="K23" s="76" t="s">
        <v>67</v>
      </c>
      <c r="L23" s="17">
        <v>2729</v>
      </c>
      <c r="M23" s="84">
        <v>0.35</v>
      </c>
      <c r="N23" s="17">
        <f>L23*(1-M23)</f>
        <v>1773.8500000000001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72</v>
      </c>
      <c r="G24" s="100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64</v>
      </c>
      <c r="G25" s="100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71</v>
      </c>
      <c r="G26" s="100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73</v>
      </c>
      <c r="G27" s="100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75</v>
      </c>
      <c r="G28" s="100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74</v>
      </c>
      <c r="G29" s="100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76</v>
      </c>
      <c r="G30" s="100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77</v>
      </c>
      <c r="G31" s="100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68</v>
      </c>
      <c r="G32" s="100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C33" s="11"/>
      <c r="G33" s="100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17" t="s">
        <v>69</v>
      </c>
      <c r="E34" s="17" t="s">
        <v>70</v>
      </c>
      <c r="G34" s="100">
        <v>1</v>
      </c>
      <c r="H34" s="48">
        <v>590</v>
      </c>
      <c r="I34" s="47"/>
      <c r="J34" s="47">
        <f>G34*H34</f>
        <v>590</v>
      </c>
      <c r="K34" s="76" t="s">
        <v>67</v>
      </c>
      <c r="L34" s="17">
        <v>590</v>
      </c>
      <c r="M34" s="84">
        <v>0.35</v>
      </c>
      <c r="N34" s="17">
        <f>L34*(1-M34)</f>
        <v>383.5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78</v>
      </c>
      <c r="G35" s="100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79</v>
      </c>
      <c r="G36" s="100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80</v>
      </c>
      <c r="G37" s="100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81</v>
      </c>
      <c r="G38" s="100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17" t="s">
        <v>82</v>
      </c>
      <c r="G39" s="100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17" t="s">
        <v>83</v>
      </c>
      <c r="G40" s="100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E41" s="17" t="s">
        <v>84</v>
      </c>
      <c r="G41" s="100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G42" s="100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>
        <v>3</v>
      </c>
      <c r="C43" s="11"/>
      <c r="D43" s="17" t="s">
        <v>85</v>
      </c>
      <c r="E43" s="17" t="s">
        <v>86</v>
      </c>
      <c r="G43" s="100">
        <v>1</v>
      </c>
      <c r="H43" s="48">
        <v>25</v>
      </c>
      <c r="I43" s="47"/>
      <c r="J43" s="47">
        <f>G43*H43</f>
        <v>25</v>
      </c>
      <c r="K43" s="76" t="s">
        <v>67</v>
      </c>
      <c r="L43" s="17">
        <v>25</v>
      </c>
      <c r="M43" s="84">
        <v>0.35</v>
      </c>
      <c r="N43" s="17">
        <f>L43*(1-M43)</f>
        <v>16.25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E44" s="17" t="s">
        <v>87</v>
      </c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ht="15.75" customHeight="1" thickBot="1">
      <c r="A46" s="17"/>
      <c r="B46" s="58"/>
      <c r="C46" s="59"/>
      <c r="D46" s="60"/>
      <c r="E46" s="61"/>
      <c r="F46" s="62"/>
      <c r="G46" s="62"/>
      <c r="H46" s="63"/>
      <c r="I46" s="64"/>
      <c r="J46" s="64"/>
      <c r="K46" s="77"/>
    </row>
    <row r="47" spans="1:250" ht="15.75" customHeight="1">
      <c r="A47" s="17"/>
      <c r="B47" s="11"/>
      <c r="C47" s="11"/>
      <c r="D47" s="12"/>
      <c r="E47" s="21"/>
      <c r="F47" s="11"/>
      <c r="G47" s="30" t="s">
        <v>4</v>
      </c>
      <c r="H47" s="48" t="s">
        <v>3</v>
      </c>
      <c r="I47" s="47"/>
      <c r="J47" s="47">
        <f>SUM(J22:J46)</f>
        <v>3344</v>
      </c>
      <c r="K47" s="57"/>
    </row>
    <row r="48" spans="1:250" ht="15.75" customHeight="1">
      <c r="A48" s="17"/>
      <c r="B48" s="11"/>
      <c r="C48" s="11"/>
      <c r="D48" s="12"/>
      <c r="E48" s="41"/>
      <c r="F48" s="39"/>
      <c r="G48" s="40" t="s">
        <v>34</v>
      </c>
      <c r="H48" s="49" t="s">
        <v>3</v>
      </c>
      <c r="I48" s="50"/>
      <c r="J48" s="50">
        <v>0</v>
      </c>
      <c r="K48" s="55"/>
    </row>
    <row r="49" spans="1:250" ht="15.75" customHeight="1">
      <c r="A49" s="17"/>
      <c r="B49" s="11"/>
      <c r="C49" s="11"/>
      <c r="D49" s="12"/>
      <c r="E49" s="42"/>
      <c r="F49" s="43"/>
      <c r="G49" s="54" t="s">
        <v>38</v>
      </c>
      <c r="H49" s="51" t="s">
        <v>3</v>
      </c>
      <c r="I49" s="52"/>
      <c r="J49" s="52">
        <v>0</v>
      </c>
      <c r="K49" s="56"/>
    </row>
    <row r="50" spans="1:250" ht="15.75" customHeight="1" thickBot="1">
      <c r="A50" s="17"/>
      <c r="B50" s="59"/>
      <c r="C50" s="59"/>
      <c r="D50" s="58"/>
      <c r="E50" s="67"/>
      <c r="F50" s="68"/>
      <c r="G50" s="69" t="s">
        <v>35</v>
      </c>
      <c r="H50" s="70" t="s">
        <v>3</v>
      </c>
      <c r="I50" s="71"/>
      <c r="J50" s="71"/>
      <c r="K50" s="72"/>
    </row>
    <row r="51" spans="1:250" ht="15.75" customHeight="1">
      <c r="A51" s="17"/>
      <c r="B51" s="11"/>
      <c r="C51" s="11"/>
      <c r="D51" s="12"/>
      <c r="E51" s="21"/>
      <c r="F51" s="11"/>
      <c r="G51" s="29" t="s">
        <v>36</v>
      </c>
      <c r="H51" s="48" t="s">
        <v>3</v>
      </c>
      <c r="I51" s="47"/>
      <c r="J51" s="47">
        <f>SUM(J47:J50)</f>
        <v>3344</v>
      </c>
      <c r="K51" s="57"/>
    </row>
    <row r="52" spans="1:250" ht="15.75" customHeight="1" thickBot="1">
      <c r="A52" s="17"/>
      <c r="B52" s="59"/>
      <c r="C52" s="59"/>
      <c r="D52" s="58"/>
      <c r="E52" s="61"/>
      <c r="F52" s="59"/>
      <c r="G52" s="65" t="s">
        <v>37</v>
      </c>
      <c r="H52" s="63" t="s">
        <v>3</v>
      </c>
      <c r="I52" s="64"/>
      <c r="J52" s="64">
        <f>0.196*J51</f>
        <v>655.42399999999998</v>
      </c>
      <c r="K52" s="66"/>
    </row>
    <row r="53" spans="1:250" ht="15.75" customHeight="1">
      <c r="A53" s="17"/>
      <c r="B53" s="11"/>
      <c r="C53" s="11"/>
      <c r="D53" s="12"/>
      <c r="E53" s="17"/>
      <c r="F53" s="11"/>
      <c r="G53" s="53" t="s">
        <v>4</v>
      </c>
      <c r="H53" s="48" t="s">
        <v>3</v>
      </c>
      <c r="I53" s="47"/>
      <c r="J53" s="48">
        <f>SUM(J51:J52)</f>
        <v>3999.424</v>
      </c>
      <c r="K53" s="57"/>
    </row>
    <row r="54" spans="1:250" ht="15.75" customHeight="1">
      <c r="A54" s="17"/>
      <c r="B54" s="11"/>
      <c r="C54" s="11"/>
      <c r="D54" s="12"/>
      <c r="E54" s="17"/>
      <c r="F54" s="11"/>
      <c r="G54" s="53"/>
      <c r="H54" s="48"/>
      <c r="I54" s="47"/>
      <c r="J54" s="48"/>
      <c r="K54" s="57"/>
    </row>
    <row r="55" spans="1:250" s="17" customFormat="1" ht="15.75" customHeight="1">
      <c r="B55" s="26" t="s">
        <v>9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 t="s">
        <v>39</v>
      </c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18"/>
      <c r="E59" s="11"/>
      <c r="F59" s="11"/>
      <c r="G59" s="13"/>
      <c r="H59" s="19"/>
      <c r="I59" s="11"/>
      <c r="J59" s="15"/>
      <c r="K59" s="16"/>
      <c r="L59" s="2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C60" s="11"/>
      <c r="D60" s="73" t="s">
        <v>40</v>
      </c>
      <c r="E60" s="11"/>
      <c r="F60" s="11"/>
      <c r="G60" s="13"/>
      <c r="H60" s="14"/>
      <c r="I60" s="11"/>
      <c r="J60" s="7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41</v>
      </c>
      <c r="E61" s="18" t="s">
        <v>88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48</v>
      </c>
      <c r="E62" s="87" t="s">
        <v>53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49</v>
      </c>
      <c r="E63" s="17" t="s">
        <v>42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50</v>
      </c>
      <c r="E64" s="22" t="s">
        <v>43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51</v>
      </c>
      <c r="E65" s="17" t="s">
        <v>44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53" t="s">
        <v>52</v>
      </c>
      <c r="E66" s="11" t="s">
        <v>45</v>
      </c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46</v>
      </c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8"/>
      <c r="C71" s="8"/>
      <c r="D71" s="11"/>
      <c r="E71" s="11"/>
      <c r="F71" s="11"/>
      <c r="G71" s="23"/>
      <c r="H71" s="11"/>
      <c r="I71" s="11"/>
      <c r="J71" s="23"/>
      <c r="K71" s="2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16</v>
      </c>
      <c r="C72" s="11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47</v>
      </c>
      <c r="C73" s="8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2012-03-07T14:42:55Z</dcterms:modified>
</cp:coreProperties>
</file>