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45" i="1" l="1"/>
  <c r="J41" i="1"/>
  <c r="J36" i="1"/>
  <c r="N23" i="1" l="1"/>
  <c r="J23" i="1" l="1"/>
  <c r="J54" i="1" s="1"/>
  <c r="J58" i="1" s="1"/>
  <c r="J59" i="1" l="1"/>
  <c r="J60" i="1" s="1"/>
</calcChain>
</file>

<file path=xl/sharedStrings.xml><?xml version="1.0" encoding="utf-8"?>
<sst xmlns="http://schemas.openxmlformats.org/spreadsheetml/2006/main" count="111" uniqueCount="94">
  <si>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</si>
  <si>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</si>
  <si>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</si>
  <si>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</si>
  <si>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</si>
  <si>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</si>
  <si>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</si>
  <si>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</si>
  <si>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</si>
  <si>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</si>
  <si>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</si>
  <si>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</si>
  <si>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</si>
  <si>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</si>
  <si>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</si>
  <si>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</si>
  <si>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</si>
  <si>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</si>
  <si>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</si>
  <si>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</si>
  <si>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</si>
  <si>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</si>
  <si>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</si>
  <si>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</si>
  <si>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</si>
  <si>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</si>
  <si>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</si>
  <si>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</si>
  <si>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</si>
  <si>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</si>
  <si>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</si>
  <si>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</si>
  <si>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</si>
  <si>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</si>
  <si>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</si>
  <si>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</si>
  <si>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</si>
  <si>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</si>
  <si>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</si>
  <si>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</si>
  <si>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</si>
  <si>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</si>
  <si>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</si>
  <si>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</si>
  <si>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</si>
  <si>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</si>
  <si>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</si>
  <si>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</si>
  <si>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</si>
  <si>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</si>
  <si>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</si>
  <si>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</si>
  <si>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</si>
  <si>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</si>
  <si>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A2012RH088</t>
  </si>
  <si>
    <t>Romain CASALIGGI</t>
  </si>
  <si>
    <t>Chargé d'affaires division Aéraulique et Thermique</t>
  </si>
  <si>
    <t>CETIAT Villeurbanne</t>
  </si>
  <si>
    <t>Tel:  04 72 44 49 88</t>
  </si>
  <si>
    <t>Fax: 04 72 44 49 49</t>
  </si>
  <si>
    <t>romain.casaliggi@cetiat.fr</t>
  </si>
  <si>
    <t>HM 006 R05.G.TC.27</t>
  </si>
  <si>
    <t>Débitmètre à turbine Type HM</t>
  </si>
  <si>
    <t>Gamme: 1,2 à 10lpm</t>
  </si>
  <si>
    <t>Liquide: Azote</t>
  </si>
  <si>
    <t>Viscosité: 1cst</t>
  </si>
  <si>
    <t>Linéarité: 1% de la valeur mesurée</t>
  </si>
  <si>
    <t>Répétabilité: 0,1%</t>
  </si>
  <si>
    <t>Pulse/litre: 10500</t>
  </si>
  <si>
    <t>Température d'utilisation: -196°C</t>
  </si>
  <si>
    <t>Pression: 3,5 Bars</t>
  </si>
  <si>
    <t>Connexion: G3/8 " femelle</t>
  </si>
  <si>
    <t>Materiaux: Inox</t>
  </si>
  <si>
    <t>Axe et roulement: carbure de tungstène</t>
  </si>
  <si>
    <t>Ludwig Dietz</t>
  </si>
  <si>
    <t>Offer-No. : 120306 dated  01.03.2012</t>
  </si>
  <si>
    <t>IF3</t>
  </si>
  <si>
    <t>Version simple bobinée</t>
  </si>
  <si>
    <t>Sortie: 0,5 à 500mV</t>
  </si>
  <si>
    <t>KAB-2-2-W-ST01-HT</t>
  </si>
  <si>
    <t>Cable spécial température</t>
  </si>
  <si>
    <t>Longueur 2 mètres</t>
  </si>
  <si>
    <t>Avec connecteur</t>
  </si>
  <si>
    <t xml:space="preserve">Convertisseur/Redresseur </t>
  </si>
  <si>
    <t>pour Amplificateur VIEG</t>
  </si>
  <si>
    <t>VIEG</t>
  </si>
  <si>
    <t>Amplificateur d'impulsion inductif</t>
  </si>
  <si>
    <t>Fréquence : 7 à 3000hz</t>
  </si>
  <si>
    <t>Sortie fréquence: volt 3 fils NPN, PNP ou courant</t>
  </si>
  <si>
    <t>Version déportée</t>
  </si>
  <si>
    <t>Alimentation: 7-29Vdc</t>
  </si>
  <si>
    <t>Connection électrique: bornier 3 points à visser</t>
  </si>
  <si>
    <t>5</t>
  </si>
  <si>
    <t>Ex work Allemagne,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</si>
</sst>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main.casaliggi@cetiat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E69" sqref="E6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40973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L9" s="17" t="s">
        <v>74</v>
      </c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L10" s="17" t="s">
        <v>75</v>
      </c>
      <c r="M10" s="89"/>
    </row>
    <row r="11" spans="1:250" ht="15.75" customHeight="1">
      <c r="A11" s="17"/>
      <c r="B11" s="21"/>
      <c r="C11" s="21"/>
      <c r="D11" s="97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59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60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101">
        <v>1</v>
      </c>
      <c r="H23" s="48">
        <v>1388</v>
      </c>
      <c r="I23" s="47"/>
      <c r="J23" s="47">
        <f>G23*H23</f>
        <v>1388</v>
      </c>
      <c r="K23" s="76" t="s">
        <v>92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17" t="s">
        <v>76</v>
      </c>
      <c r="E36" s="17" t="s">
        <v>83</v>
      </c>
      <c r="G36" s="17">
        <v>1</v>
      </c>
      <c r="H36" s="48">
        <v>224</v>
      </c>
      <c r="I36" s="47"/>
      <c r="J36" s="47">
        <f>G36*H36</f>
        <v>224</v>
      </c>
      <c r="K36" s="76" t="s">
        <v>92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84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77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78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17" t="s">
        <v>79</v>
      </c>
      <c r="E41" s="17" t="s">
        <v>80</v>
      </c>
      <c r="G41" s="17">
        <v>1</v>
      </c>
      <c r="H41" s="48">
        <v>74</v>
      </c>
      <c r="I41" s="47"/>
      <c r="J41" s="47">
        <f>G41*H41</f>
        <v>74</v>
      </c>
      <c r="K41" s="76" t="s">
        <v>92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81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82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4</v>
      </c>
      <c r="C45" s="11"/>
      <c r="D45" s="17" t="s">
        <v>85</v>
      </c>
      <c r="E45" s="17" t="s">
        <v>86</v>
      </c>
      <c r="G45" s="17">
        <v>1</v>
      </c>
      <c r="H45" s="48">
        <v>301</v>
      </c>
      <c r="I45" s="47"/>
      <c r="J45" s="47">
        <f>G45*H45</f>
        <v>301</v>
      </c>
      <c r="K45" s="76" t="s">
        <v>92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87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88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89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90</v>
      </c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17" t="s">
        <v>91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1987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34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38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35</v>
      </c>
      <c r="H57" s="70" t="s">
        <v>3</v>
      </c>
      <c r="I57" s="71"/>
      <c r="J57" s="71"/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36</v>
      </c>
      <c r="H58" s="48" t="s">
        <v>3</v>
      </c>
      <c r="I58" s="47"/>
      <c r="J58" s="47">
        <f>SUM(J54:J57)</f>
        <v>1987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37</v>
      </c>
      <c r="H59" s="63" t="s">
        <v>3</v>
      </c>
      <c r="I59" s="64"/>
      <c r="J59" s="64">
        <f>0.196*J58</f>
        <v>389.452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2376.4520000000002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9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39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40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41</v>
      </c>
      <c r="E68" s="18" t="s">
        <v>93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48</v>
      </c>
      <c r="E69" s="87" t="s">
        <v>53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49</v>
      </c>
      <c r="E70" s="17" t="s">
        <v>42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50</v>
      </c>
      <c r="E71" s="22" t="s">
        <v>43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51</v>
      </c>
      <c r="E72" s="17" t="s">
        <v>44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52</v>
      </c>
      <c r="E73" s="11" t="s">
        <v>45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16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47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mailto:romain.casaliggi@cetiat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2012-03-05T07:46:39Z</dcterms:modified>
</cp:coreProperties>
</file>