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30" i="1" l="1"/>
  <c r="N30" i="1"/>
  <c r="N23" i="1"/>
  <c r="J23" i="1" l="1"/>
  <c r="J36" i="1"/>
  <c r="J40" i="1" s="1"/>
  <c r="J41" i="1" l="1"/>
  <c r="J42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<sst xmlns="http://schemas.openxmlformats.org/spreadsheetml/2006/main" count="90" uniqueCount="75">
  <si>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</si>
  <si>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</si>
  <si>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</si>
  <si>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</si>
  <si>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</si>
  <si>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</si>
  <si>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</si>
  <si>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</si>
  <si>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</si>
  <si>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</si>
  <si>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</si>
  <si>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</si>
  <si>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</si>
  <si>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</si>
  <si>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</si>
  <si>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</si>
  <si>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</si>
  <si>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</si>
  <si>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</si>
  <si>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</si>
  <si>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</si>
  <si>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</si>
  <si>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</si>
  <si>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</si>
  <si>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</si>
  <si>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</si>
  <si>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</si>
  <si>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</si>
  <si>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</si>
  <si>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</si>
  <si>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</si>
  <si>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</si>
  <si>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</si>
  <si>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</si>
  <si>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</si>
  <si>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</si>
  <si>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</si>
  <si>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</si>
  <si>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</si>
  <si>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</si>
  <si>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</si>
  <si>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</si>
  <si>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</si>
  <si>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</si>
  <si>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</si>
  <si>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</si>
  <si>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</si>
  <si>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</si>
  <si>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</si>
  <si>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</si>
  <si>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</si>
  <si>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</si>
  <si>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</si>
  <si>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30 jours net</t>
  </si>
  <si>
    <t>ACCOTEC</t>
  </si>
  <si>
    <t>140 Av. Gal Leclerc</t>
  </si>
  <si>
    <t>91190 Gif sur Yvette</t>
  </si>
  <si>
    <t>Mr Simonnot</t>
  </si>
  <si>
    <t>01 69 18 99 99</t>
  </si>
  <si>
    <t>ingenieurs@accotec.fr</t>
  </si>
  <si>
    <t>A2012RH077</t>
  </si>
  <si>
    <t>7ME5801-1AC21-1AA0</t>
  </si>
  <si>
    <t>Débitmètre à flotteur Trogflux</t>
  </si>
  <si>
    <t>Type C125</t>
  </si>
  <si>
    <t>Flotteur : Inox 1.4571</t>
  </si>
  <si>
    <t xml:space="preserve">Pour eau </t>
  </si>
  <si>
    <t>Gamme : 12,5 à 125l/h</t>
  </si>
  <si>
    <t>Connexion: manchon PVC 20mm</t>
  </si>
  <si>
    <t>1</t>
  </si>
  <si>
    <t>7ME5801-1DD21-1AA0</t>
  </si>
  <si>
    <t>dito</t>
  </si>
  <si>
    <t>Type D1000</t>
  </si>
  <si>
    <t>Gamme : 100 à 1000l/h</t>
  </si>
  <si>
    <t>Connexion : Manchon PVC 32mm</t>
  </si>
  <si>
    <t>Livré Gif sur Yvette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</si>
</sst>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topLeftCell="A13" zoomScaleNormal="100" workbookViewId="0">
      <selection activeCell="L36" sqref="L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40961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30</v>
      </c>
      <c r="I12" s="20"/>
      <c r="J12" s="31" t="s">
        <v>60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61</v>
      </c>
      <c r="E23" s="17" t="s">
        <v>62</v>
      </c>
      <c r="G23" s="17">
        <v>1</v>
      </c>
      <c r="H23" s="48">
        <v>105</v>
      </c>
      <c r="I23" s="47"/>
      <c r="J23" s="47">
        <f>G23*H23</f>
        <v>105</v>
      </c>
      <c r="K23" s="76" t="s">
        <v>68</v>
      </c>
      <c r="L23" s="17">
        <v>95</v>
      </c>
      <c r="M23" s="84">
        <v>0.1</v>
      </c>
      <c r="N23" s="17">
        <f>L23/(1-M23)</f>
        <v>105.55555555555556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66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67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69</v>
      </c>
      <c r="E30" s="17" t="s">
        <v>70</v>
      </c>
      <c r="G30" s="17">
        <v>1</v>
      </c>
      <c r="H30" s="48">
        <v>129</v>
      </c>
      <c r="I30" s="47"/>
      <c r="J30" s="47">
        <f>G30*H30</f>
        <v>129</v>
      </c>
      <c r="K30" s="76" t="s">
        <v>68</v>
      </c>
      <c r="L30" s="17">
        <v>116</v>
      </c>
      <c r="M30" s="84">
        <v>0.1</v>
      </c>
      <c r="N30" s="17">
        <f>L30/(1-M30)</f>
        <v>128.88888888888889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71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72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73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234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34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38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35</v>
      </c>
      <c r="H39" s="70" t="s">
        <v>3</v>
      </c>
      <c r="I39" s="71"/>
      <c r="J39" s="71">
        <v>25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36</v>
      </c>
      <c r="H40" s="48" t="s">
        <v>3</v>
      </c>
      <c r="I40" s="47"/>
      <c r="J40" s="47">
        <f>SUM(J36:J39)</f>
        <v>259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37</v>
      </c>
      <c r="H41" s="63" t="s">
        <v>3</v>
      </c>
      <c r="I41" s="64"/>
      <c r="J41" s="64">
        <f>0.196*J40</f>
        <v>50.764000000000003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309.76400000000001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39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40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41</v>
      </c>
      <c r="E50" s="18" t="s">
        <v>74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48</v>
      </c>
      <c r="E51" s="87" t="s">
        <v>53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17" t="s">
        <v>42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22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17" t="s">
        <v>44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52</v>
      </c>
      <c r="E55" s="11" t="s">
        <v>45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47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2012-02-22T15:15:27Z</dcterms:modified>
</cp:coreProperties>
</file>