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P23" i="1" l="1"/>
  <c r="N23" i="1"/>
  <c r="J23" i="1" l="1"/>
  <c r="J32" i="1" s="1"/>
  <c r="J36" i="1" s="1"/>
  <c r="J37" i="1" l="1"/>
  <c r="J38" i="1"/>
</calcChain>
</file>

<file path=xl/sharedStrings.xml><?xml version="1.0" encoding="utf-8"?>
<sst xmlns="http://schemas.openxmlformats.org/spreadsheetml/2006/main" count="82" uniqueCount="68">
  <si>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</si>
  <si>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</si>
  <si>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</si>
  <si>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</si>
  <si>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</si>
  <si>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</si>
  <si>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</si>
  <si>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</si>
  <si>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</si>
  <si>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</si>
  <si>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</si>
  <si>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</si>
  <si>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</si>
  <si>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</si>
  <si>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</si>
  <si>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</si>
  <si>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</si>
  <si>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</si>
  <si>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</si>
  <si>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</si>
  <si>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</si>
  <si>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</si>
  <si>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</si>
  <si>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</si>
  <si>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</si>
  <si>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</si>
  <si>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</si>
  <si>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</si>
  <si>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</si>
  <si>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</si>
  <si>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</si>
  <si>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</si>
  <si>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</si>
  <si>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</si>
  <si>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</si>
  <si>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</si>
  <si>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</si>
  <si>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</si>
  <si>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</si>
  <si>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</si>
  <si>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</si>
  <si>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</si>
  <si>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</si>
  <si>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</si>
  <si>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</si>
  <si>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</si>
  <si>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</si>
  <si>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</si>
  <si>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</si>
  <si>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</si>
  <si>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</si>
  <si>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</si>
  <si>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</si>
  <si>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</si>
  <si>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</si>
  <si>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GPN</t>
  </si>
  <si>
    <t>Mr Dominique Laurens</t>
  </si>
  <si>
    <t>dominique.laurens@gpn.fr</t>
  </si>
  <si>
    <t>A2012RH071</t>
  </si>
  <si>
    <t>7ME5850-4AA01-0DA1</t>
  </si>
  <si>
    <t>Débitmètre à flotteur type Minix</t>
  </si>
  <si>
    <t>Modèle 70.11</t>
  </si>
  <si>
    <t>Gamme : 10-100l/h</t>
  </si>
  <si>
    <t>Application : Air, pression atm. Temp: 20°C</t>
  </si>
  <si>
    <t>Flotteur : Aluminium</t>
  </si>
  <si>
    <t>Raccords mâles 1/4 NPT inox 1.4571/316Ti</t>
  </si>
  <si>
    <t>Avec vanne de réglage</t>
  </si>
  <si>
    <t>Livré en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</si>
</sst>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E47" sqref="E4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21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7" t="s">
        <v>55</v>
      </c>
      <c r="E8" s="8"/>
      <c r="F8" s="21"/>
      <c r="G8" s="21"/>
      <c r="H8" s="30" t="s">
        <v>1</v>
      </c>
      <c r="I8" s="17"/>
      <c r="J8" s="74">
        <v>40959</v>
      </c>
      <c r="K8" s="21"/>
      <c r="M8" s="89"/>
    </row>
    <row r="9" spans="1:250" ht="15.75" customHeight="1">
      <c r="A9" s="17"/>
      <c r="B9" s="21"/>
      <c r="C9" s="21"/>
      <c r="D9" s="97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7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7" t="s">
        <v>56</v>
      </c>
      <c r="E12" s="8"/>
      <c r="F12" s="21"/>
      <c r="G12" s="17"/>
      <c r="H12" s="20" t="s">
        <v>31</v>
      </c>
      <c r="I12" s="20"/>
      <c r="J12" s="31" t="s">
        <v>58</v>
      </c>
      <c r="K12" s="21"/>
      <c r="M12" s="89"/>
    </row>
    <row r="13" spans="1:250" ht="15.75" customHeight="1">
      <c r="A13" s="17"/>
      <c r="B13" s="78" t="s">
        <v>8</v>
      </c>
      <c r="C13" s="21"/>
      <c r="D13" s="97"/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57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59</v>
      </c>
      <c r="E23" s="17" t="s">
        <v>60</v>
      </c>
      <c r="G23" s="17">
        <v>2</v>
      </c>
      <c r="H23" s="48">
        <v>195</v>
      </c>
      <c r="I23" s="47"/>
      <c r="J23" s="47">
        <f>G23*H23</f>
        <v>390</v>
      </c>
      <c r="K23" s="76" t="s">
        <v>22</v>
      </c>
      <c r="M23" s="84">
        <v>0.45</v>
      </c>
      <c r="N23" s="17">
        <f>80+37</f>
        <v>117</v>
      </c>
      <c r="O23" s="95">
        <v>0.4</v>
      </c>
      <c r="P23" s="95">
        <f>N23/(1-O23)</f>
        <v>195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61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62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63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64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65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66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390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35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39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36</v>
      </c>
      <c r="H35" s="70" t="s">
        <v>3</v>
      </c>
      <c r="I35" s="71"/>
      <c r="J35" s="71">
        <v>30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37</v>
      </c>
      <c r="H36" s="48" t="s">
        <v>3</v>
      </c>
      <c r="I36" s="47"/>
      <c r="J36" s="47">
        <f>SUM(J32:J35)</f>
        <v>420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38</v>
      </c>
      <c r="H37" s="63" t="s">
        <v>3</v>
      </c>
      <c r="I37" s="64"/>
      <c r="J37" s="64">
        <f>0.196*J36</f>
        <v>82.320000000000007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502.32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9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40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41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42</v>
      </c>
      <c r="E46" s="18" t="s">
        <v>67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49</v>
      </c>
      <c r="E47" s="87" t="s">
        <v>54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50</v>
      </c>
      <c r="E48" s="17" t="s">
        <v>43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51</v>
      </c>
      <c r="E49" s="22" t="s">
        <v>44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52</v>
      </c>
      <c r="E50" s="17" t="s">
        <v>45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53</v>
      </c>
      <c r="E51" s="11" t="s">
        <v>46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47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16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48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2012-02-20T09:30:14Z</dcterms:modified>
</cp:coreProperties>
</file>