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L25" i="1" l="1"/>
  <c r="L23" i="1"/>
  <c r="N23" i="1" s="1"/>
  <c r="P23" i="1" s="1"/>
  <c r="J31" i="1" l="1"/>
  <c r="J23" i="1"/>
  <c r="J34" i="1" l="1"/>
  <c r="J38" i="1" s="1"/>
  <c r="J39" i="1" l="1"/>
  <c r="J40" i="1" s="1"/>
</calcChain>
</file>

<file path=xl/sharedStrings.xml><?xml version="1.0" encoding="utf-8"?>
<sst xmlns="http://schemas.openxmlformats.org/spreadsheetml/2006/main" count="93" uniqueCount="79">
  <si>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</si>
  <si>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</si>
  <si>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</si>
  <si>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</si>
  <si>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</si>
  <si>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</si>
  <si>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</si>
  <si>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</si>
  <si>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</si>
  <si>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</si>
  <si>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</si>
  <si>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</si>
  <si>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</si>
  <si>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</si>
  <si>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</si>
  <si>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</si>
  <si>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</si>
  <si>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</si>
  <si>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</si>
  <si>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</si>
  <si>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</si>
  <si>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</si>
  <si>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</si>
  <si>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</si>
  <si>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</si>
  <si>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</si>
  <si>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</si>
  <si>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</si>
  <si>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</si>
  <si>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</si>
  <si>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</si>
  <si>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</si>
  <si>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</si>
  <si>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</si>
  <si>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</si>
  <si>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Validity:</t>
  </si>
  <si>
    <t>Cancellation:</t>
  </si>
  <si>
    <t xml:space="preserve">REMARKS:  </t>
  </si>
  <si>
    <t>(The Trade Terms are in accordance with Incoterms 2000.)</t>
  </si>
  <si>
    <t>Email:</t>
  </si>
  <si>
    <t>+33 3 22 54 83 47</t>
  </si>
  <si>
    <t>Web:</t>
  </si>
  <si>
    <t>60 days from quotation date.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</si>
  <si>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</si>
  <si>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</si>
  <si>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</si>
  <si>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</si>
  <si>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</si>
  <si>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</si>
  <si>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</si>
  <si>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</si>
  <si>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</si>
  <si>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Siret: 514 488 105 00016    Code APE: 4669B</t>
  </si>
  <si>
    <t>AIRLITEC Sarl   88, rue Jean Jaures   80470 Dreuil Les Amiens   France</t>
  </si>
  <si>
    <t>VAT 19,6%</t>
  </si>
  <si>
    <t>Gaz: Air</t>
  </si>
  <si>
    <t>Alimentation: +24 Vdc</t>
  </si>
  <si>
    <t>Arnaud PLATON</t>
  </si>
  <si>
    <t>Avenue Estienne d’ORVES</t>
  </si>
  <si>
    <t>Z.A. LA PROVENCALE</t>
  </si>
  <si>
    <t>83500 la SEYNE / mer</t>
  </si>
  <si>
    <t>Tel: 04.94.94.24.18</t>
  </si>
  <si>
    <t>Fax: 09.71.70.43.19</t>
  </si>
  <si>
    <t>Port: 06.18.93.19.31</t>
  </si>
  <si>
    <t>mail: info@apitech-83.com</t>
  </si>
  <si>
    <t>APITECH</t>
  </si>
  <si>
    <t>Sortie: 4-20mA</t>
  </si>
  <si>
    <t>Débitmètre massique CMS</t>
  </si>
  <si>
    <t>Précision: +/-3% Valeur mesurée</t>
  </si>
  <si>
    <t>Certificat de calibration</t>
  </si>
  <si>
    <t>Raccordement: Rc1/4</t>
  </si>
  <si>
    <t>81446594-006</t>
  </si>
  <si>
    <t>Connecteur et Cable 2 mètres</t>
  </si>
  <si>
    <t>5</t>
  </si>
  <si>
    <t>A2012RH064</t>
  </si>
  <si>
    <t>Gamme de mesure: 0,2-20NL/mn</t>
  </si>
  <si>
    <t>Livré La Seyne sur mer</t>
  </si>
  <si>
    <t>CMS0020BSRN2000D0</t>
  </si>
  <si>
    <t>REV2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</si>
</sst>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1"/>
      <name val="Calibri"/>
      <family val="2"/>
    </font>
    <font>
      <sz val="11"/>
      <color indexed="53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</cellStyleXfs>
  <cellXfs count="10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3" fillId="0" borderId="0" xfId="1" applyFont="1" applyAlignment="1" applyProtection="1"/>
    <xf numFmtId="0" fontId="18" fillId="0" borderId="0" xfId="0" applyFont="1"/>
    <xf numFmtId="0" fontId="17" fillId="0" borderId="0" xfId="0" applyFont="1"/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167" fontId="9" fillId="0" borderId="0" xfId="0" applyNumberFormat="1" applyFont="1" applyAlignment="1">
      <alignment vertical="center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6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219075</xdr:colOff>
      <xdr:row>11</xdr:row>
      <xdr:rowOff>123825</xdr:rowOff>
    </xdr:to>
    <xdr:sp macro="" textlink="">
      <xdr:nvSpPr>
        <xdr:cNvPr id="1027" name="Image_x0020_1" descr="Logo APITech 470x367"/>
        <xdr:cNvSpPr>
          <a:spLocks noChangeAspect="1" noChangeArrowheads="1"/>
        </xdr:cNvSpPr>
      </xdr:nvSpPr>
      <xdr:spPr bwMode="auto">
        <a:xfrm>
          <a:off x="11125200" y="1171575"/>
          <a:ext cx="159067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echnique-apitech@orange.fr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9"/>
  <sheetViews>
    <sheetView tabSelected="1" zoomScaleNormal="100" workbookViewId="0">
      <selection activeCell="H3" sqref="H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1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2" width="12.25" style="17" customWidth="1"/>
    <col min="13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0"/>
      <c r="G2" s="20" t="s">
        <v>26</v>
      </c>
      <c r="H2" s="85" t="s">
        <v>78</v>
      </c>
      <c r="I2" s="86" t="s">
        <v>26</v>
      </c>
      <c r="J2" s="10" t="s">
        <v>23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6" t="s">
        <v>53</v>
      </c>
      <c r="B4" s="96"/>
      <c r="C4" s="96"/>
      <c r="D4" s="96"/>
      <c r="E4" s="96"/>
      <c r="F4" s="96"/>
      <c r="G4" s="96"/>
      <c r="H4" s="96"/>
      <c r="I4" s="96"/>
      <c r="J4" s="96"/>
      <c r="K4" s="96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7" t="s">
        <v>48</v>
      </c>
      <c r="B5" s="97"/>
      <c r="C5" s="97"/>
      <c r="D5" s="97"/>
      <c r="E5" s="97"/>
      <c r="F5" s="97"/>
      <c r="G5" s="97"/>
      <c r="H5" s="97"/>
      <c r="I5" s="97"/>
      <c r="J5" s="97"/>
      <c r="K5" s="97"/>
      <c r="M5" s="94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98" t="s">
        <v>52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17"/>
      <c r="M6" s="95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17"/>
      <c r="M7" s="95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15</v>
      </c>
      <c r="C8" s="21"/>
      <c r="D8" s="88" t="s">
        <v>65</v>
      </c>
      <c r="E8" s="8"/>
      <c r="F8" s="21"/>
      <c r="G8" s="21"/>
      <c r="H8" s="30" t="s">
        <v>1</v>
      </c>
      <c r="I8" s="17"/>
      <c r="J8" s="74">
        <v>40953</v>
      </c>
      <c r="K8" s="21"/>
      <c r="M8"/>
    </row>
    <row r="9" spans="1:250" ht="15.75" customHeight="1">
      <c r="A9" s="17"/>
      <c r="B9" s="21"/>
      <c r="C9" s="21"/>
      <c r="D9" s="88" t="s">
        <v>58</v>
      </c>
      <c r="E9" s="8"/>
      <c r="F9" s="21"/>
      <c r="G9" s="30"/>
      <c r="H9" s="17"/>
      <c r="I9" s="17"/>
      <c r="J9" s="17"/>
      <c r="K9" s="21"/>
      <c r="M9"/>
    </row>
    <row r="10" spans="1:250" ht="15.75" customHeight="1">
      <c r="A10" s="17"/>
      <c r="B10" s="21"/>
      <c r="C10" s="21"/>
      <c r="D10" s="88" t="s">
        <v>59</v>
      </c>
      <c r="E10" s="8"/>
      <c r="F10" s="21"/>
      <c r="G10" s="30"/>
      <c r="H10" s="17"/>
      <c r="J10" s="17"/>
      <c r="K10" s="21"/>
      <c r="M10"/>
    </row>
    <row r="11" spans="1:250" ht="15.75" customHeight="1">
      <c r="A11" s="17"/>
      <c r="B11" s="21"/>
      <c r="C11" s="21"/>
      <c r="D11" s="88" t="s">
        <v>60</v>
      </c>
      <c r="E11" s="8"/>
      <c r="F11" s="21"/>
      <c r="G11" s="21"/>
      <c r="H11" s="20" t="s">
        <v>16</v>
      </c>
      <c r="J11" s="17"/>
      <c r="K11" s="32"/>
      <c r="M11"/>
    </row>
    <row r="12" spans="1:250" ht="15.75" customHeight="1">
      <c r="A12" s="17"/>
      <c r="B12" s="78" t="s">
        <v>25</v>
      </c>
      <c r="C12" s="21"/>
      <c r="D12" s="88" t="s">
        <v>57</v>
      </c>
      <c r="E12" s="8"/>
      <c r="F12" s="21"/>
      <c r="G12" s="17"/>
      <c r="H12" s="20" t="s">
        <v>17</v>
      </c>
      <c r="I12" s="20"/>
      <c r="J12" s="31" t="s">
        <v>74</v>
      </c>
      <c r="K12" s="21"/>
      <c r="M12" s="95"/>
    </row>
    <row r="13" spans="1:250" ht="15.75" customHeight="1">
      <c r="A13" s="17"/>
      <c r="B13" s="78" t="s">
        <v>28</v>
      </c>
      <c r="C13" s="21"/>
      <c r="D13" s="88" t="s">
        <v>61</v>
      </c>
      <c r="E13" s="8"/>
      <c r="F13" s="21"/>
      <c r="G13" s="17"/>
      <c r="H13" s="20" t="s">
        <v>6</v>
      </c>
      <c r="I13" s="21"/>
      <c r="J13" s="21" t="s">
        <v>45</v>
      </c>
      <c r="K13" s="21"/>
    </row>
    <row r="14" spans="1:250" ht="15.75" customHeight="1">
      <c r="A14" s="17"/>
      <c r="B14" s="78" t="s">
        <v>27</v>
      </c>
      <c r="C14" s="21"/>
      <c r="D14" s="88" t="s">
        <v>62</v>
      </c>
      <c r="E14" s="8"/>
      <c r="F14" s="21"/>
      <c r="G14" s="17"/>
      <c r="H14" s="20" t="s">
        <v>43</v>
      </c>
      <c r="I14" s="21"/>
      <c r="J14" s="79" t="s">
        <v>40</v>
      </c>
      <c r="K14" s="21"/>
    </row>
    <row r="15" spans="1:250" ht="15.75" customHeight="1">
      <c r="A15" s="17"/>
      <c r="B15" s="78" t="s">
        <v>39</v>
      </c>
      <c r="C15" s="17"/>
      <c r="D15" s="88" t="s">
        <v>63</v>
      </c>
      <c r="E15" s="8"/>
      <c r="F15" s="21"/>
      <c r="G15" s="17"/>
      <c r="H15" s="20" t="s">
        <v>27</v>
      </c>
      <c r="J15" s="83" t="s">
        <v>44</v>
      </c>
      <c r="K15" s="21"/>
    </row>
    <row r="16" spans="1:250" ht="15.75" customHeight="1">
      <c r="A16" s="17"/>
      <c r="B16" s="80" t="s">
        <v>41</v>
      </c>
      <c r="C16" s="17"/>
      <c r="D16" s="93" t="s">
        <v>64</v>
      </c>
      <c r="E16" s="8"/>
      <c r="F16" s="21"/>
      <c r="G16" s="17"/>
      <c r="H16" s="20" t="s">
        <v>39</v>
      </c>
      <c r="J16" s="91" t="s">
        <v>47</v>
      </c>
      <c r="K16" s="21"/>
      <c r="M16" s="94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41</v>
      </c>
      <c r="I17" s="21"/>
      <c r="J17" s="92" t="s">
        <v>49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8</v>
      </c>
      <c r="C19" s="34"/>
      <c r="D19" s="35" t="s">
        <v>9</v>
      </c>
      <c r="E19" s="42" t="s">
        <v>10</v>
      </c>
      <c r="F19" s="34"/>
      <c r="G19" s="34" t="s">
        <v>11</v>
      </c>
      <c r="H19" s="44" t="s">
        <v>14</v>
      </c>
      <c r="I19" s="45"/>
      <c r="J19" s="45" t="s">
        <v>12</v>
      </c>
      <c r="K19" s="12" t="s">
        <v>13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3</v>
      </c>
      <c r="I20" s="47"/>
      <c r="J20" s="47" t="s">
        <v>3</v>
      </c>
      <c r="K20" s="38" t="s">
        <v>18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K22" s="76"/>
      <c r="M22" s="84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77</v>
      </c>
      <c r="E23" s="17" t="s">
        <v>67</v>
      </c>
      <c r="G23" s="17">
        <v>1</v>
      </c>
      <c r="H23" s="48">
        <v>646</v>
      </c>
      <c r="I23" s="47"/>
      <c r="J23" s="17">
        <f>G23*H23</f>
        <v>646</v>
      </c>
      <c r="K23" s="76" t="s">
        <v>73</v>
      </c>
      <c r="L23" s="99">
        <f>H23</f>
        <v>646</v>
      </c>
      <c r="M23" s="84">
        <v>0.4</v>
      </c>
      <c r="N23" s="17">
        <f>L23*(1-M23)</f>
        <v>387.59999999999997</v>
      </c>
      <c r="O23" s="84">
        <v>0.37</v>
      </c>
      <c r="P23" s="17">
        <f>N23/(1-O23)</f>
        <v>615.23809523809518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75</v>
      </c>
      <c r="H24" s="48"/>
      <c r="I24" s="47"/>
      <c r="K24" s="76"/>
      <c r="M24" s="84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55</v>
      </c>
      <c r="H25" s="48"/>
      <c r="I25" s="47"/>
      <c r="K25" s="76"/>
      <c r="L25" s="17">
        <f>680*0.95</f>
        <v>646</v>
      </c>
      <c r="M25" s="84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68</v>
      </c>
      <c r="H26" s="48"/>
      <c r="I26" s="47"/>
      <c r="K26" s="76"/>
      <c r="M26" s="84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70</v>
      </c>
      <c r="H27" s="48"/>
      <c r="I27" s="47"/>
      <c r="K27" s="76"/>
      <c r="M27" s="84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56</v>
      </c>
      <c r="H28" s="48"/>
      <c r="I28" s="47"/>
      <c r="K28" s="76"/>
      <c r="M28" s="84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66</v>
      </c>
      <c r="H29" s="48"/>
      <c r="I29" s="47"/>
      <c r="K29" s="76"/>
      <c r="M29" s="84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17" t="s">
        <v>69</v>
      </c>
      <c r="H30" s="48"/>
      <c r="I30" s="47"/>
      <c r="K30" s="76"/>
      <c r="M30" s="84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17" t="s">
        <v>71</v>
      </c>
      <c r="E31" s="17" t="s">
        <v>72</v>
      </c>
      <c r="G31" s="17">
        <v>1</v>
      </c>
      <c r="H31" s="48">
        <v>30</v>
      </c>
      <c r="I31" s="47"/>
      <c r="J31" s="17">
        <f>G31*H31</f>
        <v>30</v>
      </c>
      <c r="K31" s="76" t="s">
        <v>73</v>
      </c>
      <c r="M31" s="84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H32" s="48"/>
      <c r="I32" s="47"/>
      <c r="K32" s="76"/>
      <c r="M32" s="84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ht="15.75" customHeight="1" thickBot="1">
      <c r="A33" s="17"/>
      <c r="B33" s="58"/>
      <c r="C33" s="59"/>
      <c r="D33" s="60"/>
      <c r="E33" s="61"/>
      <c r="F33" s="62"/>
      <c r="G33" s="62"/>
      <c r="H33" s="63"/>
      <c r="I33" s="64"/>
      <c r="J33" s="64"/>
      <c r="K33" s="77"/>
    </row>
    <row r="34" spans="1:250" ht="15.75" customHeight="1">
      <c r="A34" s="17"/>
      <c r="B34" s="11"/>
      <c r="C34" s="11"/>
      <c r="D34" s="12"/>
      <c r="E34" s="21"/>
      <c r="F34" s="11"/>
      <c r="G34" s="30" t="s">
        <v>24</v>
      </c>
      <c r="H34" s="48" t="s">
        <v>4</v>
      </c>
      <c r="I34" s="47"/>
      <c r="J34" s="47">
        <f>SUM(J22:J33)</f>
        <v>676</v>
      </c>
      <c r="K34" s="57"/>
    </row>
    <row r="35" spans="1:250" ht="15.75" customHeight="1">
      <c r="A35" s="17"/>
      <c r="B35" s="11"/>
      <c r="C35" s="11"/>
      <c r="D35" s="12"/>
      <c r="E35" s="41"/>
      <c r="F35" s="39"/>
      <c r="G35" s="40" t="s">
        <v>19</v>
      </c>
      <c r="H35" s="49" t="s">
        <v>4</v>
      </c>
      <c r="I35" s="50"/>
      <c r="J35" s="50">
        <v>0</v>
      </c>
      <c r="K35" s="55"/>
    </row>
    <row r="36" spans="1:250" ht="15.75" customHeight="1">
      <c r="A36" s="17"/>
      <c r="B36" s="11"/>
      <c r="C36" s="11"/>
      <c r="D36" s="12"/>
      <c r="E36" s="42"/>
      <c r="F36" s="43"/>
      <c r="G36" s="54" t="s">
        <v>2</v>
      </c>
      <c r="H36" s="51" t="s">
        <v>4</v>
      </c>
      <c r="I36" s="52"/>
      <c r="J36" s="52">
        <v>0</v>
      </c>
      <c r="K36" s="56"/>
    </row>
    <row r="37" spans="1:250" ht="15.75" customHeight="1" thickBot="1">
      <c r="A37" s="17"/>
      <c r="B37" s="59"/>
      <c r="C37" s="59"/>
      <c r="D37" s="58"/>
      <c r="E37" s="67"/>
      <c r="F37" s="68"/>
      <c r="G37" s="69" t="s">
        <v>20</v>
      </c>
      <c r="H37" s="70" t="s">
        <v>4</v>
      </c>
      <c r="I37" s="71"/>
      <c r="J37" s="71">
        <v>30</v>
      </c>
      <c r="K37" s="72"/>
    </row>
    <row r="38" spans="1:250" ht="15.75" customHeight="1">
      <c r="A38" s="17"/>
      <c r="B38" s="11"/>
      <c r="C38" s="11"/>
      <c r="D38" s="12"/>
      <c r="E38" s="21"/>
      <c r="F38" s="11"/>
      <c r="G38" s="29" t="s">
        <v>29</v>
      </c>
      <c r="H38" s="48" t="s">
        <v>4</v>
      </c>
      <c r="I38" s="47"/>
      <c r="J38" s="47">
        <f>SUM(J34:J37)</f>
        <v>706</v>
      </c>
      <c r="K38" s="57"/>
    </row>
    <row r="39" spans="1:250" ht="15.75" customHeight="1" thickBot="1">
      <c r="A39" s="17"/>
      <c r="B39" s="59"/>
      <c r="C39" s="59"/>
      <c r="D39" s="58"/>
      <c r="E39" s="61"/>
      <c r="F39" s="59"/>
      <c r="G39" s="65" t="s">
        <v>54</v>
      </c>
      <c r="H39" s="63" t="s">
        <v>4</v>
      </c>
      <c r="I39" s="64"/>
      <c r="J39" s="64">
        <f>J38*0.196</f>
        <v>138.376</v>
      </c>
      <c r="K39" s="66"/>
    </row>
    <row r="40" spans="1:250" ht="15.75" customHeight="1">
      <c r="A40" s="17"/>
      <c r="B40" s="11"/>
      <c r="C40" s="11"/>
      <c r="D40" s="12"/>
      <c r="E40" s="17"/>
      <c r="F40" s="11"/>
      <c r="G40" s="53" t="s">
        <v>24</v>
      </c>
      <c r="H40" s="48" t="s">
        <v>4</v>
      </c>
      <c r="I40" s="47"/>
      <c r="J40" s="48">
        <f>SUM(J38:J39)</f>
        <v>844.37599999999998</v>
      </c>
      <c r="K40" s="57"/>
    </row>
    <row r="41" spans="1:250" ht="15.75" customHeight="1">
      <c r="A41" s="17"/>
      <c r="B41" s="11"/>
      <c r="C41" s="11"/>
      <c r="D41" s="12"/>
      <c r="E41" s="17"/>
      <c r="F41" s="11"/>
      <c r="G41" s="53"/>
      <c r="H41" s="48"/>
      <c r="I41" s="47"/>
      <c r="J41" s="48"/>
      <c r="K41" s="57"/>
    </row>
    <row r="42" spans="1:250" s="17" customFormat="1" ht="15.75" customHeight="1">
      <c r="B42" s="26" t="s">
        <v>37</v>
      </c>
      <c r="C42" s="11"/>
      <c r="D42" s="12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 t="s">
        <v>7</v>
      </c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8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/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1"/>
      <c r="C48" s="11"/>
      <c r="D48" s="18"/>
      <c r="E48" s="11"/>
      <c r="F48" s="11"/>
      <c r="G48" s="13"/>
      <c r="H48" s="19"/>
      <c r="I48" s="11"/>
      <c r="J48" s="15"/>
      <c r="K48" s="16"/>
      <c r="L48" s="2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C49" s="11"/>
      <c r="D49" s="73" t="s">
        <v>30</v>
      </c>
      <c r="E49" s="11"/>
      <c r="F49" s="11"/>
      <c r="G49" s="13"/>
      <c r="H49" s="14"/>
      <c r="I49" s="11"/>
      <c r="J49" s="7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/>
      <c r="C50" s="11"/>
      <c r="D50" s="53" t="s">
        <v>31</v>
      </c>
      <c r="E50" s="18" t="s">
        <v>76</v>
      </c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32</v>
      </c>
      <c r="E51" s="87" t="s">
        <v>51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33</v>
      </c>
      <c r="E52" s="17" t="s">
        <v>5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34</v>
      </c>
      <c r="E53" s="22" t="s">
        <v>21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35</v>
      </c>
      <c r="E54" s="17" t="s">
        <v>42</v>
      </c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53" t="s">
        <v>36</v>
      </c>
      <c r="E55" s="11" t="s">
        <v>22</v>
      </c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38</v>
      </c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8"/>
      <c r="C60" s="8"/>
      <c r="D60" s="11"/>
      <c r="E60" s="11"/>
      <c r="F60" s="11"/>
      <c r="G60" s="23"/>
      <c r="H60" s="11"/>
      <c r="I60" s="11"/>
      <c r="J60" s="23"/>
      <c r="K60" s="24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 t="s">
        <v>46</v>
      </c>
      <c r="C61" s="11"/>
      <c r="D61" s="11"/>
      <c r="E61" s="11"/>
      <c r="F61" s="11"/>
      <c r="G61" s="23"/>
      <c r="H61" s="11"/>
      <c r="I61" s="11"/>
      <c r="J61" s="23"/>
      <c r="K61" s="23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50</v>
      </c>
      <c r="C62" s="8"/>
      <c r="D62" s="11"/>
      <c r="E62" s="11"/>
      <c r="F62" s="11"/>
      <c r="G62" s="23"/>
      <c r="H62" s="11"/>
      <c r="I62" s="11"/>
      <c r="J62" s="23"/>
      <c r="K62" s="23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5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6" r:id="rId3" tooltip="blocked::mailto:technique-apitech@orange.fr" display="mailto:technique-apitech@orange.fr"/>
  </hyperlinks>
  <printOptions horizontalCentered="1"/>
  <pageMargins left="0.33" right="0.27" top="0.32" bottom="0.33" header="0.24" footer="0.196850393700787"/>
  <pageSetup paperSize="9" scale="75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2012-02-14T11:20:29Z</dcterms:modified>
</cp:coreProperties>
</file>