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<sst xmlns="http://schemas.openxmlformats.org/spreadsheetml/2006/main" count="89" uniqueCount="75">
  <si>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</si>
  <si>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</si>
  <si>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</si>
  <si>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</si>
  <si>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</si>
  <si>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</si>
  <si>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</si>
  <si>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</si>
  <si>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</si>
  <si>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</si>
  <si>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</si>
  <si>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</si>
  <si>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</si>
  <si>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</si>
  <si>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</si>
  <si>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</si>
  <si>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</si>
  <si>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</si>
  <si>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</si>
  <si>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</si>
  <si>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</si>
  <si>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</si>
  <si>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</si>
  <si>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</si>
  <si>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</si>
  <si>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</si>
  <si>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</si>
  <si>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</si>
  <si>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</si>
  <si>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</si>
  <si>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</si>
  <si>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</si>
  <si>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</si>
  <si>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</si>
  <si>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</si>
  <si>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</si>
  <si>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</si>
  <si>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</si>
  <si>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</si>
  <si>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</si>
  <si>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</si>
  <si>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</si>
  <si>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</si>
  <si>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</si>
  <si>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</si>
  <si>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</si>
  <si>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</si>
  <si>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</si>
  <si>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</si>
  <si>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</si>
  <si>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</si>
  <si>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</si>
  <si>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</si>
  <si>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Olivier ROUSSEAU</t>
  </si>
  <si>
    <t>Yokogawa France </t>
  </si>
  <si>
    <t xml:space="preserve">17, rue Paul Dautier - BP 267 </t>
  </si>
  <si>
    <t xml:space="preserve">78147 Vélizy Villacoublay Cedex - France </t>
  </si>
  <si>
    <t>E-mail : olivier.rousseau@fr.yokogawa.com </t>
  </si>
  <si>
    <t>Visit us at http://www.yokogawa.com/fr</t>
  </si>
  <si>
    <t>Phone : +33 (0)1 39 26 10 00- Direct line : +33 (0)1 39 26 10 63</t>
  </si>
  <si>
    <t>Fax : +33 (0)1 39 26 10 65</t>
  </si>
  <si>
    <t>Ex work Allemagne</t>
  </si>
  <si>
    <t>6</t>
  </si>
  <si>
    <t>30 jours net</t>
  </si>
  <si>
    <t>A2012RH063</t>
  </si>
  <si>
    <t>Plaque à orifice type chambre</t>
  </si>
  <si>
    <t>BLS-200-100/100-A03-A62</t>
  </si>
  <si>
    <t>DN100 PN100</t>
  </si>
  <si>
    <t>Montage entre brides</t>
  </si>
  <si>
    <t>Espace d'installation : 66 mm</t>
  </si>
  <si>
    <t>Connexion: 1/2 NPT (M)</t>
  </si>
  <si>
    <t>Avec vanne d'arret</t>
  </si>
  <si>
    <t>Plaque à orifice: SS316L</t>
  </si>
  <si>
    <t>Intra Quotation 12/30533   D2012RH0212</t>
  </si>
  <si>
    <t>Calculs et schéma: voir documents joints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</si>
</sst>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7" fillId="0" borderId="0" xfId="1" applyFont="1" applyAlignment="1" applyProtection="1"/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livier.rousseau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E32" sqref="E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4.8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21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20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89" t="s">
        <v>54</v>
      </c>
      <c r="E8" s="8"/>
      <c r="F8" s="21"/>
      <c r="G8" s="21"/>
      <c r="H8" s="30" t="s">
        <v>1</v>
      </c>
      <c r="I8" s="17"/>
      <c r="J8" s="74">
        <v>40952</v>
      </c>
      <c r="K8" s="21"/>
      <c r="M8" s="89"/>
    </row>
    <row r="9" spans="1:250" ht="15.75" customHeight="1">
      <c r="A9" s="17"/>
      <c r="B9" s="21"/>
      <c r="C9" s="21"/>
      <c r="D9" s="89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89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7" t="s">
        <v>53</v>
      </c>
      <c r="F12" s="21"/>
      <c r="G12" s="17"/>
      <c r="H12" s="20" t="s">
        <v>30</v>
      </c>
      <c r="I12" s="20"/>
      <c r="J12" s="31" t="s">
        <v>64</v>
      </c>
      <c r="K12" s="21"/>
      <c r="M12" s="89"/>
    </row>
    <row r="13" spans="1:250" ht="15.75" customHeight="1">
      <c r="A13" s="17"/>
      <c r="B13" s="78" t="s">
        <v>8</v>
      </c>
      <c r="C13" s="21"/>
      <c r="D13" s="89" t="s">
        <v>59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7" t="s">
        <v>60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57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58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73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8">
        <v>40952</v>
      </c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66</v>
      </c>
      <c r="E23" s="17" t="s">
        <v>65</v>
      </c>
      <c r="G23" s="17">
        <v>1</v>
      </c>
      <c r="H23" s="48">
        <v>876</v>
      </c>
      <c r="I23" s="47"/>
      <c r="J23" s="47">
        <f>G23*H23</f>
        <v>876</v>
      </c>
      <c r="K23" s="76" t="s">
        <v>62</v>
      </c>
      <c r="L23" s="17">
        <v>613</v>
      </c>
      <c r="M23" s="84">
        <v>0.3</v>
      </c>
      <c r="N23" s="17">
        <f>L23/(1-M23)</f>
        <v>875.71428571428578</v>
      </c>
      <c r="O23" s="97"/>
      <c r="P23" s="95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02" t="s">
        <v>67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/>
      <c r="E25" s="17" t="s">
        <v>68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/>
      <c r="E26" s="17" t="s">
        <v>69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/>
      <c r="E27" s="17" t="s">
        <v>70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/>
      <c r="E28" s="17" t="s">
        <v>71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/>
      <c r="E29" s="17" t="s">
        <v>72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74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876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34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38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35</v>
      </c>
      <c r="H36" s="70" t="s">
        <v>3</v>
      </c>
      <c r="I36" s="71"/>
      <c r="J36" s="71"/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36</v>
      </c>
      <c r="H37" s="48" t="s">
        <v>3</v>
      </c>
      <c r="I37" s="47"/>
      <c r="J37" s="47">
        <f>SUM(J33:J36)</f>
        <v>876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37</v>
      </c>
      <c r="H38" s="63" t="s">
        <v>3</v>
      </c>
      <c r="I38" s="64"/>
      <c r="J38" s="64">
        <f>0.196*J37</f>
        <v>171.696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1047.6959999999999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9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39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40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41</v>
      </c>
      <c r="E47" s="18" t="s">
        <v>61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87" t="s">
        <v>63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49</v>
      </c>
      <c r="E49" s="17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50</v>
      </c>
      <c r="E50" s="22" t="s">
        <v>43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51</v>
      </c>
      <c r="E51" s="17" t="s">
        <v>44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52</v>
      </c>
      <c r="E52" s="11" t="s">
        <v>45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46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16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47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renom.nom@fr.yokogawa.com" display="mailto:olivier.rousseau@fr.yokogawa.com"/>
    <hyperlink ref="D16" r:id="rId4" tooltip="http://www.yokogawa.com/fr" display="http://www.yokogawa.com/fr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2012-02-13T09:21:57Z</dcterms:modified>
</cp:coreProperties>
</file>