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N33" i="1" l="1"/>
  <c r="N23" i="1"/>
  <c r="J33" i="1" l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<sst xmlns="http://schemas.openxmlformats.org/spreadsheetml/2006/main" count="96" uniqueCount="80">
  <si>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</si>
  <si>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</si>
  <si>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</si>
  <si>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</si>
  <si>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</si>
  <si>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</si>
  <si>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</si>
  <si>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</si>
  <si>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</si>
  <si>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</si>
  <si>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</si>
  <si>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</si>
  <si>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</si>
  <si>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</si>
  <si>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</si>
  <si>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</si>
  <si>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</si>
  <si>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</si>
  <si>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</si>
  <si>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</si>
  <si>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</si>
  <si>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</si>
  <si>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</si>
  <si>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</si>
  <si>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</si>
  <si>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</si>
  <si>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</si>
  <si>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</si>
  <si>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</si>
  <si>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</si>
  <si>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</si>
  <si>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</si>
  <si>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</si>
  <si>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</si>
  <si>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</si>
  <si>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</si>
  <si>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</si>
  <si>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</si>
  <si>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</si>
  <si>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</si>
  <si>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</si>
  <si>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</si>
  <si>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</si>
  <si>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</si>
  <si>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</si>
  <si>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</si>
  <si>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</si>
  <si>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</si>
  <si>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</si>
  <si>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</si>
  <si>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</si>
  <si>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</si>
  <si>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</si>
  <si>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</si>
  <si>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</si>
  <si>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</si>
  <si>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</si>
  <si>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</si>
  <si>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</si>
  <si>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</si>
  <si>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</si>
  <si>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Ex work Allemagne</t>
  </si>
  <si>
    <t>dito</t>
  </si>
  <si>
    <t>A2012RH059</t>
  </si>
  <si>
    <t>Intra Quotation 12/30518   D2012RH0110</t>
  </si>
  <si>
    <t>Plaque à orifice avec Brides</t>
  </si>
  <si>
    <t>Tag : FO72111</t>
  </si>
  <si>
    <t>avec bord soudure ANSI B16.36</t>
  </si>
  <si>
    <t>Matières: SUS316L</t>
  </si>
  <si>
    <t>Joint: spiral SS316 avec graphite, ep: 4mm</t>
  </si>
  <si>
    <t>Plaque à orifice selon ISO5167-1</t>
  </si>
  <si>
    <t>Matière: SUS316L</t>
  </si>
  <si>
    <t>Epaisseur: 3 mm</t>
  </si>
  <si>
    <t>Vis et écrous: ASTM A193-B7/A194-2H</t>
  </si>
  <si>
    <t>6</t>
  </si>
  <si>
    <t>Tag : FO722112</t>
  </si>
  <si>
    <t>3" ANSI 150lbs RF - Sch: 10S</t>
  </si>
  <si>
    <t>2" ANSI 150lbs RF - Sch: 10S</t>
  </si>
  <si>
    <t>voir feuilles de calcul et dessin associés</t>
  </si>
  <si>
    <t>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</si>
</sst>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57" sqref="E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40947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53</v>
      </c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40947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65</v>
      </c>
      <c r="E23" s="17" t="s">
        <v>66</v>
      </c>
      <c r="G23" s="17">
        <v>1</v>
      </c>
      <c r="H23" s="48">
        <v>1716</v>
      </c>
      <c r="I23" s="47"/>
      <c r="J23" s="47">
        <f>G23*H23</f>
        <v>1716</v>
      </c>
      <c r="K23" s="76" t="s">
        <v>74</v>
      </c>
      <c r="L23" s="17">
        <v>1201</v>
      </c>
      <c r="M23" s="84">
        <v>0.3</v>
      </c>
      <c r="N23" s="17">
        <f>L23/(1-M23)</f>
        <v>1715.7142857142858</v>
      </c>
      <c r="O23" s="98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/>
      <c r="E24" s="17" t="s">
        <v>76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E30" s="17" t="s">
        <v>72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/>
      <c r="E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65</v>
      </c>
      <c r="E33" s="17" t="s">
        <v>62</v>
      </c>
      <c r="G33" s="17">
        <v>1</v>
      </c>
      <c r="H33" s="48">
        <v>876</v>
      </c>
      <c r="I33" s="47"/>
      <c r="J33" s="47">
        <f>G33*H33</f>
        <v>876</v>
      </c>
      <c r="K33" s="76" t="s">
        <v>74</v>
      </c>
      <c r="L33" s="17">
        <v>613</v>
      </c>
      <c r="M33" s="84">
        <v>0.3</v>
      </c>
      <c r="N33" s="17">
        <f>L33/(1-M33)</f>
        <v>875.71428571428578</v>
      </c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/>
      <c r="E34" s="17" t="s">
        <v>75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77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78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2592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34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38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35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36</v>
      </c>
      <c r="H45" s="48" t="s">
        <v>3</v>
      </c>
      <c r="I45" s="47"/>
      <c r="J45" s="47">
        <f>SUM(J41:J44)</f>
        <v>2592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37</v>
      </c>
      <c r="H46" s="63" t="s">
        <v>3</v>
      </c>
      <c r="I46" s="64"/>
      <c r="J46" s="64">
        <f>0.196*J45</f>
        <v>508.03200000000004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3100.0320000000002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39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40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41</v>
      </c>
      <c r="E55" s="18" t="s">
        <v>61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87" t="s">
        <v>79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49</v>
      </c>
      <c r="E57" s="17" t="s">
        <v>42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22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51</v>
      </c>
      <c r="E59" s="17" t="s">
        <v>44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52</v>
      </c>
      <c r="E60" s="11" t="s">
        <v>45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16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2012-02-08T15:01:58Z</dcterms:modified>
</cp:coreProperties>
</file>