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N31" i="1" l="1"/>
  <c r="P31" i="1" s="1"/>
  <c r="L23" i="1"/>
  <c r="L38" i="1"/>
  <c r="N38" i="1" s="1"/>
  <c r="P38" i="1" s="1"/>
  <c r="L31" i="1"/>
  <c r="J31" i="1" l="1"/>
  <c r="N23" i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<sst xmlns="http://schemas.openxmlformats.org/spreadsheetml/2006/main" count="99" uniqueCount="83">
  <si>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</si>
  <si>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</si>
  <si>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</si>
  <si>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</si>
  <si>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</si>
  <si>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</si>
  <si>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</si>
  <si>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</si>
  <si>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</si>
  <si>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</si>
  <si>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</si>
  <si>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</si>
  <si>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</si>
  <si>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</si>
  <si>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</si>
  <si>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</si>
  <si>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</si>
  <si>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</si>
  <si>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</si>
  <si>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</si>
  <si>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</si>
  <si>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</si>
  <si>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</si>
  <si>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</si>
  <si>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</si>
  <si>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</si>
  <si>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</si>
  <si>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</si>
  <si>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</si>
  <si>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</si>
  <si>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</si>
  <si>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</si>
  <si>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</si>
  <si>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</si>
  <si>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</si>
  <si>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</si>
  <si>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</si>
  <si>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</si>
  <si>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</si>
  <si>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</si>
  <si>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</si>
  <si>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</si>
  <si>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</si>
  <si>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</si>
  <si>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</si>
  <si>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</si>
  <si>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</si>
  <si>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</si>
  <si>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</si>
  <si>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</si>
  <si>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</si>
  <si>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</si>
  <si>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</si>
  <si>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</si>
  <si>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A2012RH056</t>
  </si>
  <si>
    <t>AQUALOG</t>
  </si>
  <si>
    <t>Bouée Borha</t>
  </si>
  <si>
    <t>Corniche du Bois Sacré</t>
  </si>
  <si>
    <t>Espace J. GRIMAUD</t>
  </si>
  <si>
    <t>83500 LA SEYNE SUR MER - FRANCE</t>
  </si>
  <si>
    <t>Mr Serge Carle</t>
  </si>
  <si>
    <t>04 94 10 26 77</t>
  </si>
  <si>
    <t>sergecarle@aqualog.fr</t>
  </si>
  <si>
    <t>Débitmètre à flotteur Minix</t>
  </si>
  <si>
    <t>Connexion: inox Gaz G1/2 mâle</t>
  </si>
  <si>
    <t>Avec vanne en aval</t>
  </si>
  <si>
    <t>Livré LA SEYNE SUR MER</t>
  </si>
  <si>
    <t>30 jours net</t>
  </si>
  <si>
    <t>Flotteur : Aluminium</t>
  </si>
  <si>
    <t>Type MA302 B40</t>
  </si>
  <si>
    <t>Application : CO2 0,2bar relatif</t>
  </si>
  <si>
    <t>Débit: 1 à 10l/mn</t>
  </si>
  <si>
    <t>7ME5801-1FD51-1AA1</t>
  </si>
  <si>
    <t>Débitmètre à flotteur Trogflux</t>
  </si>
  <si>
    <t>Type D2500</t>
  </si>
  <si>
    <t>Application : Air 0,2bar relatif</t>
  </si>
  <si>
    <t>Connexion G3/4 PVC femelle</t>
  </si>
  <si>
    <t>7ME5801-1FD51-2EA1</t>
  </si>
  <si>
    <t>7ME5850-2EA01-0BA1 Y01</t>
  </si>
  <si>
    <t>REV2</t>
  </si>
  <si>
    <t>Connexion: PVC Manchon à coller 32mm (DN25)</t>
  </si>
  <si>
    <t>Débit: 60 à 600l/mn</t>
  </si>
  <si>
    <t>Tube : Trogamid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</si>
</sst>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zoomScaleNormal="100" workbookViewId="0">
      <selection activeCell="E36" sqref="E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79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41071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31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63</v>
      </c>
      <c r="G23" s="17">
        <v>1</v>
      </c>
      <c r="H23" s="48">
        <v>305</v>
      </c>
      <c r="I23" s="47"/>
      <c r="J23" s="47">
        <f>G23*H23</f>
        <v>305</v>
      </c>
      <c r="K23" s="76" t="s">
        <v>22</v>
      </c>
      <c r="L23" s="17">
        <f>140+15+28</f>
        <v>183</v>
      </c>
      <c r="M23" s="84">
        <v>0.4</v>
      </c>
      <c r="N23" s="17">
        <f>L23/(1-M23)</f>
        <v>305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69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65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72</v>
      </c>
      <c r="E31" s="17" t="s">
        <v>73</v>
      </c>
      <c r="G31" s="17">
        <v>1</v>
      </c>
      <c r="H31" s="48">
        <v>120</v>
      </c>
      <c r="I31" s="47"/>
      <c r="J31" s="47">
        <f>G31*H31</f>
        <v>120</v>
      </c>
      <c r="K31" s="76" t="s">
        <v>22</v>
      </c>
      <c r="L31" s="17">
        <f>98</f>
        <v>98</v>
      </c>
      <c r="M31" s="84">
        <v>0.4</v>
      </c>
      <c r="N31" s="17">
        <f>L31*(1-M31)</f>
        <v>58.8</v>
      </c>
      <c r="O31" s="84">
        <v>0.5</v>
      </c>
      <c r="P31" s="17">
        <f>N31/(1-O31)</f>
        <v>117.6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75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81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82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68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80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7" t="s">
        <v>77</v>
      </c>
      <c r="E38" s="17" t="s">
        <v>76</v>
      </c>
      <c r="G38" s="17">
        <v>1</v>
      </c>
      <c r="H38" s="48">
        <v>153</v>
      </c>
      <c r="I38" s="47"/>
      <c r="J38" s="47"/>
      <c r="K38" s="76"/>
      <c r="L38" s="17">
        <f>98+29</f>
        <v>127</v>
      </c>
      <c r="M38" s="84">
        <v>0.4</v>
      </c>
      <c r="N38" s="17">
        <f>L38*(1-M38)</f>
        <v>76.2</v>
      </c>
      <c r="O38" s="84">
        <v>0.5</v>
      </c>
      <c r="P38" s="17">
        <f>N38/(1-O38)</f>
        <v>152.4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425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35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39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36</v>
      </c>
      <c r="H45" s="70" t="s">
        <v>3</v>
      </c>
      <c r="I45" s="71"/>
      <c r="J45" s="71">
        <v>30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37</v>
      </c>
      <c r="H46" s="48" t="s">
        <v>3</v>
      </c>
      <c r="I46" s="47"/>
      <c r="J46" s="47">
        <f>SUM(J42:J45)</f>
        <v>455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38</v>
      </c>
      <c r="H47" s="63" t="s">
        <v>3</v>
      </c>
      <c r="I47" s="64"/>
      <c r="J47" s="64">
        <f>0.196*J46</f>
        <v>89.18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544.18000000000006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9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40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41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42</v>
      </c>
      <c r="E56" s="18" t="s">
        <v>66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49</v>
      </c>
      <c r="E57" s="87" t="s">
        <v>67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50</v>
      </c>
      <c r="E58" s="17" t="s">
        <v>43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51</v>
      </c>
      <c r="E59" s="22" t="s">
        <v>44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52</v>
      </c>
      <c r="E60" s="17" t="s">
        <v>45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53</v>
      </c>
      <c r="E61" s="11" t="s">
        <v>46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47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16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48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2012-06-11T14:09:09Z</cp:lastPrinted>
  <dcterms:created xsi:type="dcterms:W3CDTF">2000-06-29T05:08:18Z</dcterms:created>
  <dcterms:modified xsi:type="dcterms:W3CDTF">2012-06-11T14:10:43Z</dcterms:modified>
</cp:coreProperties>
</file>