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QUOTE!$A$1:$K$77</definedName>
  </definedNames>
  <calcPr calcId="145621"/>
</workbook>
</file>

<file path=xl/calcChain.xml><?xml version="1.0" encoding="utf-8"?>
<calcChain xmlns="http://schemas.openxmlformats.org/spreadsheetml/2006/main">
  <c r="N47" i="1" l="1"/>
  <c r="N41" i="1"/>
  <c r="L31" i="1" l="1"/>
  <c r="N31" i="1" s="1"/>
  <c r="J31" i="1"/>
  <c r="N23" i="1"/>
  <c r="L23" i="1"/>
  <c r="J23" i="1" l="1"/>
  <c r="J51" i="1" s="1"/>
  <c r="J55" i="1" s="1"/>
  <c r="J56" i="1" l="1"/>
  <c r="J57" i="1" s="1"/>
</calcChain>
</file>

<file path=xl/sharedStrings.xml><?xml version="1.0" encoding="utf-8"?>
<sst xmlns="http://schemas.openxmlformats.org/spreadsheetml/2006/main" count="111" uniqueCount="91">
  <si>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</si>
  <si>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</si>
  <si>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</si>
  <si>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</si>
  <si>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</si>
  <si>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</si>
  <si>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</si>
  <si>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</si>
  <si>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</si>
  <si>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</si>
  <si>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</si>
  <si>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</si>
  <si>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</si>
  <si>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</si>
  <si>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</si>
  <si>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</si>
  <si>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</si>
  <si>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</si>
  <si>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</si>
  <si>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</si>
  <si>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</si>
  <si>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</si>
  <si>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</si>
  <si>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</si>
  <si>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</si>
  <si>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</si>
  <si>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</si>
  <si>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</si>
  <si>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</si>
  <si>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</si>
  <si>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</si>
  <si>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</si>
  <si>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</si>
  <si>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</si>
  <si>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</si>
  <si>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</si>
  <si>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</si>
  <si>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</si>
  <si>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</si>
  <si>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</si>
  <si>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</si>
  <si>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</si>
  <si>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</si>
  <si>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</si>
  <si>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</si>
  <si>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</si>
  <si>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</si>
  <si>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</si>
  <si>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</si>
  <si>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</si>
  <si>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</si>
  <si>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</si>
  <si>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</si>
  <si>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</si>
  <si>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A2012RH056</t>
  </si>
  <si>
    <t>AQUALOG</t>
  </si>
  <si>
    <t>Bouée Borha</t>
  </si>
  <si>
    <t>Corniche du Bois Sacré</t>
  </si>
  <si>
    <t>Espace J. GRIMAUD</t>
  </si>
  <si>
    <t>83500 LA SEYNE SUR MER - FRANCE</t>
  </si>
  <si>
    <t>Mr Serge Carle</t>
  </si>
  <si>
    <t>04 94 10 26 77</t>
  </si>
  <si>
    <t>sergecarle@aqualog.fr</t>
  </si>
  <si>
    <t>7ME5850-1EA01-0BA1</t>
  </si>
  <si>
    <t>Application : Air 0,5bar relatif</t>
  </si>
  <si>
    <t>Débit: 60 à 600l/h</t>
  </si>
  <si>
    <t>Type MA302 B30</t>
  </si>
  <si>
    <t>Débitmètre à flotteur Minix</t>
  </si>
  <si>
    <t>Connexion: inox Gaz G1/2 mâle</t>
  </si>
  <si>
    <t>Avec vanne en aval</t>
  </si>
  <si>
    <t>Connexion: inox Gaz G1/4 mâle</t>
  </si>
  <si>
    <t>Application : CO2  1bar relatif</t>
  </si>
  <si>
    <t>Alternative en Thermique massique</t>
  </si>
  <si>
    <t>GCR-C3SA-BA25</t>
  </si>
  <si>
    <t>Débitmètre massique GCR</t>
  </si>
  <si>
    <t>Alimentation à pile</t>
  </si>
  <si>
    <t>Avec vanne de réglage</t>
  </si>
  <si>
    <t>GCR-B9SA-BA15</t>
  </si>
  <si>
    <t>dito</t>
  </si>
  <si>
    <t>Devis N° DV 1 202 002 450</t>
  </si>
  <si>
    <t>Etienne le 07/02/12</t>
  </si>
  <si>
    <t>Livré LA SEYNE SUR MER</t>
  </si>
  <si>
    <t>30 jours net</t>
  </si>
  <si>
    <t>Application : CO2 1-50Nl/h</t>
  </si>
  <si>
    <t>Application Air 12-600 Nl/h</t>
  </si>
  <si>
    <t>Raccordement: G1/4 femelle</t>
  </si>
  <si>
    <t>7ME5850-1DA01-0BA1 Y01</t>
  </si>
  <si>
    <t>Flotteur : Aluminium</t>
  </si>
  <si>
    <t>Débit: 1 à 10l/h</t>
  </si>
  <si>
    <t>Type MA301 A1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</si>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</sst>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4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90</v>
      </c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41019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31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67</v>
      </c>
      <c r="G23" s="17">
        <v>1</v>
      </c>
      <c r="H23" s="48">
        <v>258</v>
      </c>
      <c r="I23" s="47"/>
      <c r="J23" s="47">
        <f>G23*H23</f>
        <v>258</v>
      </c>
      <c r="K23" s="76" t="s">
        <v>22</v>
      </c>
      <c r="L23" s="17">
        <f>140+15</f>
        <v>155</v>
      </c>
      <c r="M23" s="84">
        <v>0.4</v>
      </c>
      <c r="N23" s="17">
        <f>L23/(1-M23)</f>
        <v>258.33333333333337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64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65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87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68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69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7" t="s">
        <v>86</v>
      </c>
      <c r="E31" s="17" t="s">
        <v>67</v>
      </c>
      <c r="G31" s="17">
        <v>1</v>
      </c>
      <c r="H31" s="48">
        <v>255</v>
      </c>
      <c r="I31" s="47"/>
      <c r="J31" s="47">
        <f>G31*H31</f>
        <v>255</v>
      </c>
      <c r="K31" s="76" t="s">
        <v>22</v>
      </c>
      <c r="L31" s="17">
        <f>110+15+28</f>
        <v>153</v>
      </c>
      <c r="M31" s="84">
        <v>0.4</v>
      </c>
      <c r="N31" s="17">
        <f>L31/(1-M31)</f>
        <v>255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89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E33" s="17" t="s">
        <v>71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E34" s="17" t="s">
        <v>88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E35" s="17" t="s">
        <v>87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E36" s="17" t="s">
        <v>70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E37" s="17" t="s">
        <v>69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8" t="s">
        <v>72</v>
      </c>
      <c r="C39" s="11"/>
      <c r="H39" s="48"/>
      <c r="I39" s="47"/>
      <c r="J39" s="47"/>
      <c r="K39" s="76"/>
      <c r="L39" s="17" t="s">
        <v>79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H40" s="48"/>
      <c r="I40" s="47"/>
      <c r="J40" s="47"/>
      <c r="K40" s="76"/>
      <c r="L40" s="17" t="s">
        <v>80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>
        <v>1</v>
      </c>
      <c r="C41" s="11"/>
      <c r="D41" s="17" t="s">
        <v>73</v>
      </c>
      <c r="E41" s="17" t="s">
        <v>74</v>
      </c>
      <c r="G41" s="17">
        <v>1</v>
      </c>
      <c r="H41" s="48">
        <v>660</v>
      </c>
      <c r="I41" s="47"/>
      <c r="J41" s="47"/>
      <c r="K41" s="76" t="s">
        <v>22</v>
      </c>
      <c r="L41" s="17">
        <v>600</v>
      </c>
      <c r="M41" s="84">
        <v>0.2</v>
      </c>
      <c r="N41" s="17">
        <f>L41*(1-M41)</f>
        <v>480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E42" s="17" t="s">
        <v>84</v>
      </c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E43" s="17" t="s">
        <v>85</v>
      </c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E44" s="17" t="s">
        <v>75</v>
      </c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E45" s="17" t="s">
        <v>76</v>
      </c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C46" s="11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>
        <v>2</v>
      </c>
      <c r="C47" s="11"/>
      <c r="D47" s="17" t="s">
        <v>77</v>
      </c>
      <c r="E47" s="17" t="s">
        <v>78</v>
      </c>
      <c r="G47" s="17">
        <v>1</v>
      </c>
      <c r="H47" s="48">
        <v>750</v>
      </c>
      <c r="I47" s="47"/>
      <c r="J47" s="47"/>
      <c r="K47" s="76" t="s">
        <v>22</v>
      </c>
      <c r="L47" s="17">
        <v>680</v>
      </c>
      <c r="M47" s="84">
        <v>0.2</v>
      </c>
      <c r="N47" s="17">
        <f>L47*(1-M47)</f>
        <v>544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E48" s="17" t="s">
        <v>83</v>
      </c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ht="15.75" customHeight="1" thickBot="1">
      <c r="A50" s="17"/>
      <c r="B50" s="58"/>
      <c r="C50" s="59"/>
      <c r="D50" s="60"/>
      <c r="E50" s="61"/>
      <c r="F50" s="62"/>
      <c r="G50" s="62"/>
      <c r="H50" s="63"/>
      <c r="I50" s="64"/>
      <c r="J50" s="64"/>
      <c r="K50" s="77"/>
    </row>
    <row r="51" spans="1:250" ht="15.75" customHeight="1">
      <c r="A51" s="17"/>
      <c r="B51" s="11"/>
      <c r="C51" s="11"/>
      <c r="D51" s="12"/>
      <c r="E51" s="21"/>
      <c r="F51" s="11"/>
      <c r="G51" s="30" t="s">
        <v>4</v>
      </c>
      <c r="H51" s="48" t="s">
        <v>3</v>
      </c>
      <c r="I51" s="47"/>
      <c r="J51" s="47">
        <f>SUM(J22:J50)</f>
        <v>513</v>
      </c>
      <c r="K51" s="57"/>
    </row>
    <row r="52" spans="1:250" ht="15.75" customHeight="1">
      <c r="A52" s="17"/>
      <c r="B52" s="11"/>
      <c r="C52" s="11"/>
      <c r="D52" s="12"/>
      <c r="E52" s="41"/>
      <c r="F52" s="39"/>
      <c r="G52" s="40" t="s">
        <v>35</v>
      </c>
      <c r="H52" s="49" t="s">
        <v>3</v>
      </c>
      <c r="I52" s="50"/>
      <c r="J52" s="50">
        <v>0</v>
      </c>
      <c r="K52" s="55"/>
    </row>
    <row r="53" spans="1:250" ht="15.75" customHeight="1">
      <c r="A53" s="17"/>
      <c r="B53" s="11"/>
      <c r="C53" s="11"/>
      <c r="D53" s="12"/>
      <c r="E53" s="42"/>
      <c r="F53" s="43"/>
      <c r="G53" s="54" t="s">
        <v>39</v>
      </c>
      <c r="H53" s="51" t="s">
        <v>3</v>
      </c>
      <c r="I53" s="52"/>
      <c r="J53" s="52">
        <v>0</v>
      </c>
      <c r="K53" s="56"/>
    </row>
    <row r="54" spans="1:250" ht="15.75" customHeight="1" thickBot="1">
      <c r="A54" s="17"/>
      <c r="B54" s="59"/>
      <c r="C54" s="59"/>
      <c r="D54" s="58"/>
      <c r="E54" s="67"/>
      <c r="F54" s="68"/>
      <c r="G54" s="69" t="s">
        <v>36</v>
      </c>
      <c r="H54" s="70" t="s">
        <v>3</v>
      </c>
      <c r="I54" s="71"/>
      <c r="J54" s="71">
        <v>30</v>
      </c>
      <c r="K54" s="72"/>
    </row>
    <row r="55" spans="1:250" ht="15.75" customHeight="1">
      <c r="A55" s="17"/>
      <c r="B55" s="11"/>
      <c r="C55" s="11"/>
      <c r="D55" s="12"/>
      <c r="E55" s="21"/>
      <c r="F55" s="11"/>
      <c r="G55" s="29" t="s">
        <v>37</v>
      </c>
      <c r="H55" s="48" t="s">
        <v>3</v>
      </c>
      <c r="I55" s="47"/>
      <c r="J55" s="47">
        <f>SUM(J51:J54)</f>
        <v>543</v>
      </c>
      <c r="K55" s="57"/>
    </row>
    <row r="56" spans="1:250" ht="15.75" customHeight="1" thickBot="1">
      <c r="A56" s="17"/>
      <c r="B56" s="59"/>
      <c r="C56" s="59"/>
      <c r="D56" s="58"/>
      <c r="E56" s="61"/>
      <c r="F56" s="59"/>
      <c r="G56" s="65" t="s">
        <v>38</v>
      </c>
      <c r="H56" s="63" t="s">
        <v>3</v>
      </c>
      <c r="I56" s="64"/>
      <c r="J56" s="64">
        <f>0.196*J55</f>
        <v>106.428</v>
      </c>
      <c r="K56" s="66"/>
    </row>
    <row r="57" spans="1:250" ht="15.75" customHeight="1">
      <c r="A57" s="17"/>
      <c r="B57" s="11"/>
      <c r="C57" s="11"/>
      <c r="D57" s="12"/>
      <c r="E57" s="17"/>
      <c r="F57" s="11"/>
      <c r="G57" s="53" t="s">
        <v>4</v>
      </c>
      <c r="H57" s="48" t="s">
        <v>3</v>
      </c>
      <c r="I57" s="47"/>
      <c r="J57" s="48">
        <f>SUM(J55:J56)</f>
        <v>649.428</v>
      </c>
      <c r="K57" s="57"/>
    </row>
    <row r="58" spans="1:250" ht="15.75" customHeight="1">
      <c r="A58" s="17"/>
      <c r="B58" s="11"/>
      <c r="C58" s="11"/>
      <c r="D58" s="12"/>
      <c r="E58" s="17"/>
      <c r="F58" s="11"/>
      <c r="G58" s="53"/>
      <c r="H58" s="48"/>
      <c r="I58" s="47"/>
      <c r="J58" s="48"/>
      <c r="K58" s="57"/>
    </row>
    <row r="59" spans="1:250" s="17" customFormat="1" ht="15.75" customHeight="1">
      <c r="B59" s="26" t="s">
        <v>9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 t="s">
        <v>40</v>
      </c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8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8"/>
      <c r="E63" s="11"/>
      <c r="F63" s="11"/>
      <c r="G63" s="13"/>
      <c r="H63" s="19"/>
      <c r="I63" s="11"/>
      <c r="J63" s="15"/>
      <c r="K63" s="16"/>
      <c r="L63" s="2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C64" s="11"/>
      <c r="D64" s="73" t="s">
        <v>41</v>
      </c>
      <c r="E64" s="11"/>
      <c r="F64" s="11"/>
      <c r="G64" s="13"/>
      <c r="H64" s="14"/>
      <c r="I64" s="11"/>
      <c r="J64" s="7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42</v>
      </c>
      <c r="E65" s="18" t="s">
        <v>81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49</v>
      </c>
      <c r="E66" s="87" t="s">
        <v>82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50</v>
      </c>
      <c r="E67" s="17" t="s">
        <v>43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51</v>
      </c>
      <c r="E68" s="22" t="s">
        <v>44</v>
      </c>
      <c r="K68" s="21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52</v>
      </c>
      <c r="E69" s="17" t="s">
        <v>45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53" t="s">
        <v>53</v>
      </c>
      <c r="E70" s="11" t="s">
        <v>46</v>
      </c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47</v>
      </c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8"/>
      <c r="C75" s="8"/>
      <c r="D75" s="11"/>
      <c r="E75" s="11"/>
      <c r="F75" s="11"/>
      <c r="G75" s="23"/>
      <c r="H75" s="11"/>
      <c r="I75" s="11"/>
      <c r="J75" s="23"/>
      <c r="K75" s="2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 t="s">
        <v>16</v>
      </c>
      <c r="C76" s="11"/>
      <c r="D76" s="11"/>
      <c r="E76" s="11"/>
      <c r="F76" s="11"/>
      <c r="G76" s="23"/>
      <c r="H76" s="11"/>
      <c r="I76" s="11"/>
      <c r="J76" s="23"/>
      <c r="K76" s="23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 t="s">
        <v>48</v>
      </c>
      <c r="C77" s="8"/>
      <c r="D77" s="11"/>
      <c r="E77" s="11"/>
      <c r="F77" s="11"/>
      <c r="G77" s="23"/>
      <c r="H77" s="11"/>
      <c r="I77" s="11"/>
      <c r="J77" s="23"/>
      <c r="K77" s="23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5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2012-04-20T07:48:11Z</dcterms:modified>
</cp:coreProperties>
</file>