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QUOTE!$A$1:$K$88</definedName>
  </definedNames>
  <calcPr calcId="145621"/>
</workbook>
</file>

<file path=xl/calcChain.xml><?xml version="1.0" encoding="utf-8"?>
<calcChain xmlns="http://schemas.openxmlformats.org/spreadsheetml/2006/main">
  <c r="J53" i="1" l="1"/>
  <c r="J46" i="1"/>
  <c r="L42" i="1" l="1"/>
  <c r="N42" i="1" s="1"/>
  <c r="O42" i="1" s="1"/>
  <c r="Q42" i="1" s="1"/>
  <c r="J42" i="1"/>
  <c r="L39" i="1"/>
  <c r="N39" i="1" s="1"/>
  <c r="O39" i="1" s="1"/>
  <c r="Q39" i="1" s="1"/>
  <c r="J39" i="1"/>
  <c r="L36" i="1"/>
  <c r="N36" i="1"/>
  <c r="O36" i="1" s="1"/>
  <c r="Q36" i="1" s="1"/>
  <c r="J36" i="1"/>
  <c r="J33" i="1"/>
  <c r="L33" i="1"/>
  <c r="N33" i="1" s="1"/>
  <c r="O33" i="1" s="1"/>
  <c r="L23" i="1"/>
  <c r="Q33" i="1" l="1"/>
  <c r="N23" i="1" l="1"/>
  <c r="O23" i="1" s="1"/>
  <c r="Q23" i="1" s="1"/>
  <c r="J23" i="1" l="1"/>
  <c r="J62" i="1" s="1"/>
  <c r="J66" i="1" s="1"/>
  <c r="J68" i="1" l="1"/>
</calcChain>
</file>

<file path=xl/sharedStrings.xml><?xml version="1.0" encoding="utf-8"?>
<sst xmlns="http://schemas.openxmlformats.org/spreadsheetml/2006/main" count="125" uniqueCount="100">
  <si>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</si>
  <si>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</si>
  <si>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</si>
  <si>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</si>
  <si>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</si>
  <si>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</si>
  <si>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</si>
  <si>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</si>
  <si>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</si>
  <si>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 xml:space="preserve">REMARKS:  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</si>
  <si>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</si>
  <si>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</si>
  <si>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</si>
  <si>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</si>
  <si>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</si>
  <si>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</si>
  <si>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</si>
  <si>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</si>
  <si>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</si>
  <si>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</si>
  <si>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30 days net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</si>
  <si>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</si>
  <si>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</si>
  <si>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</si>
  <si>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</si>
  <si>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</si>
  <si>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</si>
  <si>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</si>
  <si>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</si>
  <si>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</si>
  <si>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</si>
  <si>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</si>
  <si>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</si>
  <si>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</si>
  <si>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</si>
  <si>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</si>
  <si>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</si>
  <si>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</si>
  <si>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</si>
  <si>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</si>
  <si>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</si>
  <si>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</si>
  <si>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</si>
  <si>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</si>
  <si>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</si>
  <si>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</si>
  <si>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</si>
  <si>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</si>
  <si>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</si>
  <si>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</si>
  <si>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</si>
  <si>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Expedition partielle:</t>
  </si>
  <si>
    <t>Validité:</t>
  </si>
  <si>
    <t>Annulation:</t>
  </si>
  <si>
    <t>A2012RH055</t>
  </si>
  <si>
    <t>Honeywell, S.L.</t>
  </si>
  <si>
    <t>C/ Josefa Valcárcel, 24 (28027 MADRID - Spain)</t>
  </si>
  <si>
    <t>Mov. (34) 600 91 19 68</t>
  </si>
  <si>
    <t>Tel.   (34) 91 313 62 41</t>
  </si>
  <si>
    <t>Fax   (34) 91 313 61 28</t>
  </si>
  <si>
    <t>Honeywell Building Solutions  (HBS Division)</t>
  </si>
  <si>
    <t>Lahera, Eduardo &lt;Eduardo.lahera@honeywell.com&gt;</t>
  </si>
  <si>
    <t>MAG5712-1FC10-1BB1</t>
  </si>
  <si>
    <t>Magflux Flowmeter</t>
  </si>
  <si>
    <t>Compact design</t>
  </si>
  <si>
    <t>Hard Rubber Liner (compatible with poatble water)</t>
  </si>
  <si>
    <t>Flange 2" ANSI B16,5 150 RF Steel</t>
  </si>
  <si>
    <t>Electrodes: 1.4571 stainless steel</t>
  </si>
  <si>
    <t>Power supply: 230Vac</t>
  </si>
  <si>
    <t>Output : 4-20mA</t>
  </si>
  <si>
    <t>With cable glands M16*1,5</t>
  </si>
  <si>
    <t>4</t>
  </si>
  <si>
    <t>MAG5712-1FC10-1BB1 Z</t>
  </si>
  <si>
    <t>dito</t>
  </si>
  <si>
    <t>MAG5712-1HC10-1BB1 Z</t>
  </si>
  <si>
    <t>Flange 3" ANSI B16,5 150 RF Stainless Steel</t>
  </si>
  <si>
    <t>extra cost for SS Din DN50 PN40 SS - Din DN50 Steel</t>
  </si>
  <si>
    <t>DN80PN16 difference</t>
  </si>
  <si>
    <t>MAG5712-1JC10-1BB1</t>
  </si>
  <si>
    <t>Flange 4" ANSI B16,5 150 RF Steel</t>
  </si>
  <si>
    <t>MAG5712-1KC10-1BB1 Z</t>
  </si>
  <si>
    <t>Flange 5" ANSI B16,5 150 RF Stainless Steel</t>
  </si>
  <si>
    <t>With display</t>
  </si>
  <si>
    <t>Flange 2" ANSI B16,5 150 RF Stainless Steel</t>
  </si>
  <si>
    <t>EX work Germany</t>
  </si>
  <si>
    <t>Length: 120mm</t>
  </si>
  <si>
    <t>Pressure max : 16 bars</t>
  </si>
  <si>
    <t>LED display</t>
  </si>
  <si>
    <t>Remote model</t>
  </si>
  <si>
    <t>Power supply: 85-230Vac</t>
  </si>
  <si>
    <t>Sensor power supply integreted</t>
  </si>
  <si>
    <t>conversion Speed to Flow function</t>
  </si>
  <si>
    <t>Totalization function</t>
  </si>
  <si>
    <t>with 4-20mA retransmission</t>
  </si>
  <si>
    <t>REV1</t>
  </si>
  <si>
    <t>Speed: 0-120m/s</t>
  </si>
  <si>
    <t>506 300-11631212</t>
  </si>
  <si>
    <t xml:space="preserve">Application: Air  40M3/mn in 4" pipe </t>
  </si>
  <si>
    <t>Mass Flow sensor SS20.60 high speed</t>
  </si>
  <si>
    <t>With 2 alarm relay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</si>
</sst>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13" fillId="0" borderId="0" xfId="1" applyFont="1" applyAlignment="1" applyProtection="1"/>
    <xf numFmtId="0" fontId="9" fillId="0" borderId="0" xfId="3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3" fontId="9" fillId="0" borderId="0" xfId="0" applyNumberFormat="1" applyFont="1" applyAlignment="1">
      <alignment horizontal="left" vertic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95"/>
  <sheetViews>
    <sheetView tabSelected="1" zoomScaleNormal="100" workbookViewId="0">
      <selection activeCell="E60" sqref="E60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 t="s">
        <v>94</v>
      </c>
      <c r="I2" s="86" t="s">
        <v>6</v>
      </c>
      <c r="J2" s="10" t="s">
        <v>34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8" t="s">
        <v>22</v>
      </c>
      <c r="B4" s="98"/>
      <c r="C4" s="98"/>
      <c r="D4" s="98"/>
      <c r="E4" s="98"/>
      <c r="F4" s="98"/>
      <c r="G4" s="98"/>
      <c r="H4" s="98"/>
      <c r="I4" s="98"/>
      <c r="J4" s="98"/>
      <c r="K4" s="98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99" t="s">
        <v>18</v>
      </c>
      <c r="B5" s="99"/>
      <c r="C5" s="99"/>
      <c r="D5" s="99"/>
      <c r="E5" s="99"/>
      <c r="F5" s="99"/>
      <c r="G5" s="99"/>
      <c r="H5" s="99"/>
      <c r="I5" s="99"/>
      <c r="J5" s="99"/>
      <c r="K5" s="99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0" t="s">
        <v>21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33</v>
      </c>
      <c r="C8" s="21"/>
      <c r="D8" s="97" t="s">
        <v>60</v>
      </c>
      <c r="E8" s="8"/>
      <c r="F8" s="21"/>
      <c r="G8" s="21"/>
      <c r="H8" s="30" t="s">
        <v>1</v>
      </c>
      <c r="I8" s="17"/>
      <c r="J8" s="74">
        <v>40946</v>
      </c>
      <c r="K8" s="21"/>
      <c r="M8" s="89"/>
    </row>
    <row r="9" spans="1:250" ht="15.75" customHeight="1">
      <c r="A9" s="17"/>
      <c r="B9" s="21"/>
      <c r="C9" s="21"/>
      <c r="D9" s="97" t="s">
        <v>55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7" t="s">
        <v>56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7" t="s">
        <v>57</v>
      </c>
      <c r="E11" s="8"/>
      <c r="F11" s="21"/>
      <c r="G11" s="21"/>
      <c r="H11" s="20" t="s">
        <v>30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7" t="s">
        <v>58</v>
      </c>
      <c r="E12" s="8"/>
      <c r="F12" s="21"/>
      <c r="G12" s="17"/>
      <c r="H12" s="20" t="s">
        <v>31</v>
      </c>
      <c r="I12" s="20"/>
      <c r="J12" s="31" t="s">
        <v>54</v>
      </c>
      <c r="K12" s="21"/>
      <c r="M12" s="89"/>
    </row>
    <row r="13" spans="1:250" ht="15.75" customHeight="1">
      <c r="A13" s="17"/>
      <c r="B13" s="78" t="s">
        <v>8</v>
      </c>
      <c r="C13" s="21"/>
      <c r="D13" s="97" t="s">
        <v>59</v>
      </c>
      <c r="E13" s="8"/>
      <c r="F13" s="21"/>
      <c r="G13" s="17"/>
      <c r="H13" s="20" t="s">
        <v>32</v>
      </c>
      <c r="I13" s="21"/>
      <c r="J13" s="21" t="s">
        <v>15</v>
      </c>
      <c r="K13" s="21"/>
      <c r="M13" s="90"/>
    </row>
    <row r="14" spans="1:250" ht="15.75" customHeight="1">
      <c r="A14" s="17"/>
      <c r="B14" s="78" t="s">
        <v>7</v>
      </c>
      <c r="C14" s="21"/>
      <c r="E14" s="8"/>
      <c r="F14" s="21"/>
      <c r="G14" s="17"/>
      <c r="H14" s="20" t="s">
        <v>13</v>
      </c>
      <c r="I14" s="21"/>
      <c r="J14" s="79" t="s">
        <v>11</v>
      </c>
      <c r="K14" s="21"/>
    </row>
    <row r="15" spans="1:250" ht="15.75" customHeight="1">
      <c r="A15" s="17"/>
      <c r="B15" s="78" t="s">
        <v>10</v>
      </c>
      <c r="C15" s="17"/>
      <c r="D15" s="96" t="s">
        <v>61</v>
      </c>
      <c r="E15" s="8"/>
      <c r="F15" s="21"/>
      <c r="G15" s="17"/>
      <c r="H15" s="20" t="s">
        <v>7</v>
      </c>
      <c r="J15" s="83" t="s">
        <v>14</v>
      </c>
      <c r="K15" s="21"/>
      <c r="M15" s="89"/>
    </row>
    <row r="16" spans="1:250" ht="15.75" customHeight="1">
      <c r="A16" s="17"/>
      <c r="B16" s="80" t="s">
        <v>12</v>
      </c>
      <c r="C16" s="17"/>
      <c r="D16" s="96"/>
      <c r="E16" s="8"/>
      <c r="F16" s="21"/>
      <c r="G16" s="17"/>
      <c r="H16" s="20" t="s">
        <v>10</v>
      </c>
      <c r="J16" s="93" t="s">
        <v>17</v>
      </c>
      <c r="K16" s="21"/>
    </row>
    <row r="17" spans="1:250" ht="15.75" customHeight="1">
      <c r="A17" s="17"/>
      <c r="B17" s="80"/>
      <c r="C17" s="17"/>
      <c r="D17" s="17"/>
      <c r="E17" s="21"/>
      <c r="F17" s="21"/>
      <c r="G17" s="17"/>
      <c r="H17" s="20" t="s">
        <v>12</v>
      </c>
      <c r="I17" s="21"/>
      <c r="J17" s="94" t="s">
        <v>19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27</v>
      </c>
      <c r="C19" s="34"/>
      <c r="D19" s="35" t="s">
        <v>26</v>
      </c>
      <c r="E19" s="42" t="s">
        <v>28</v>
      </c>
      <c r="F19" s="34"/>
      <c r="G19" s="34" t="s">
        <v>25</v>
      </c>
      <c r="H19" s="44" t="s">
        <v>24</v>
      </c>
      <c r="I19" s="45"/>
      <c r="J19" s="45" t="s">
        <v>4</v>
      </c>
      <c r="K19" s="12" t="s">
        <v>23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29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17" t="s">
        <v>62</v>
      </c>
      <c r="E23" s="17" t="s">
        <v>63</v>
      </c>
      <c r="G23" s="17">
        <v>2</v>
      </c>
      <c r="H23" s="48">
        <v>842</v>
      </c>
      <c r="I23" s="47"/>
      <c r="J23" s="47">
        <f>G23*H23</f>
        <v>1684</v>
      </c>
      <c r="K23" s="76" t="s">
        <v>71</v>
      </c>
      <c r="L23" s="17">
        <f>789</f>
        <v>789</v>
      </c>
      <c r="M23" s="84">
        <v>0.56999999999999995</v>
      </c>
      <c r="N23" s="17">
        <f>L23*(1-M23)</f>
        <v>339.27000000000004</v>
      </c>
      <c r="O23" s="95">
        <f>N23+$L$30</f>
        <v>589.27</v>
      </c>
      <c r="P23" s="84">
        <v>0.3</v>
      </c>
      <c r="Q23" s="17">
        <f>O23/(1-P23)</f>
        <v>841.81428571428569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E24" s="17" t="s">
        <v>64</v>
      </c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E25" s="17" t="s">
        <v>65</v>
      </c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E26" s="17" t="s">
        <v>66</v>
      </c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E27" s="17" t="s">
        <v>67</v>
      </c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E28" s="17" t="s">
        <v>68</v>
      </c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E29" s="17" t="s">
        <v>69</v>
      </c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E30" s="17" t="s">
        <v>82</v>
      </c>
      <c r="H30" s="48"/>
      <c r="I30" s="47"/>
      <c r="J30" s="47"/>
      <c r="K30" s="76"/>
      <c r="L30" s="17">
        <v>250</v>
      </c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E31" s="17" t="s">
        <v>70</v>
      </c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/>
      <c r="C32" s="11"/>
      <c r="H32" s="48"/>
      <c r="I32" s="47"/>
      <c r="J32" s="47"/>
      <c r="K32" s="76"/>
      <c r="L32" s="17" t="s">
        <v>76</v>
      </c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2:250" s="17" customFormat="1" ht="15.75" customHeight="1">
      <c r="B33" s="12"/>
      <c r="C33" s="11"/>
      <c r="D33" s="17" t="s">
        <v>72</v>
      </c>
      <c r="E33" s="17" t="s">
        <v>73</v>
      </c>
      <c r="G33" s="17">
        <v>1</v>
      </c>
      <c r="H33" s="48">
        <v>926</v>
      </c>
      <c r="I33" s="47"/>
      <c r="J33" s="47">
        <f>G33*H33</f>
        <v>926</v>
      </c>
      <c r="K33" s="76" t="s">
        <v>71</v>
      </c>
      <c r="L33" s="17">
        <f>789+137</f>
        <v>926</v>
      </c>
      <c r="M33" s="84">
        <v>0.56999999999999995</v>
      </c>
      <c r="N33" s="17">
        <f>L33*(1-M33)</f>
        <v>398.18000000000006</v>
      </c>
      <c r="O33" s="95">
        <f>N33+$L$30</f>
        <v>648.18000000000006</v>
      </c>
      <c r="P33" s="84">
        <v>0.3</v>
      </c>
      <c r="Q33" s="17">
        <f>O33/(1-P33)</f>
        <v>925.97142857142876</v>
      </c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2:250" s="17" customFormat="1" ht="15.75" customHeight="1">
      <c r="B34" s="12"/>
      <c r="C34" s="11"/>
      <c r="E34" s="17" t="s">
        <v>83</v>
      </c>
      <c r="H34" s="48"/>
      <c r="I34" s="47"/>
      <c r="J34" s="47"/>
      <c r="K34" s="76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2:250" s="17" customFormat="1" ht="15.75" customHeight="1">
      <c r="B35" s="12"/>
      <c r="C35" s="11"/>
      <c r="H35" s="48"/>
      <c r="I35" s="47"/>
      <c r="J35" s="47"/>
      <c r="K35" s="76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2:250" s="17" customFormat="1" ht="15.75" customHeight="1">
      <c r="B36" s="12">
        <v>2</v>
      </c>
      <c r="C36" s="11"/>
      <c r="D36" s="17" t="s">
        <v>74</v>
      </c>
      <c r="E36" s="17" t="s">
        <v>73</v>
      </c>
      <c r="G36" s="17">
        <v>3</v>
      </c>
      <c r="H36" s="48">
        <v>1015</v>
      </c>
      <c r="I36" s="47"/>
      <c r="J36" s="47">
        <f>G36*H36</f>
        <v>3045</v>
      </c>
      <c r="K36" s="76" t="s">
        <v>71</v>
      </c>
      <c r="L36" s="17">
        <f>868+204</f>
        <v>1072</v>
      </c>
      <c r="M36" s="84">
        <v>0.56999999999999995</v>
      </c>
      <c r="N36" s="17">
        <f>L36*(1-M36)</f>
        <v>460.96000000000004</v>
      </c>
      <c r="O36" s="95">
        <f>N36+$L$30</f>
        <v>710.96</v>
      </c>
      <c r="P36" s="84">
        <v>0.3</v>
      </c>
      <c r="Q36" s="17">
        <f>O36/(1-P36)</f>
        <v>1015.657142857143</v>
      </c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2:250" s="17" customFormat="1" ht="15.75" customHeight="1">
      <c r="B37" s="12"/>
      <c r="C37" s="11"/>
      <c r="E37" s="17" t="s">
        <v>75</v>
      </c>
      <c r="H37" s="48"/>
      <c r="I37" s="47"/>
      <c r="J37" s="47"/>
      <c r="K37" s="76"/>
      <c r="L37" s="17" t="s">
        <v>77</v>
      </c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</row>
    <row r="38" spans="2:250" s="17" customFormat="1" ht="15.75" customHeight="1">
      <c r="B38" s="12"/>
      <c r="C38" s="11"/>
      <c r="H38" s="48"/>
      <c r="I38" s="47"/>
      <c r="J38" s="47"/>
      <c r="K38" s="76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</row>
    <row r="39" spans="2:250" s="17" customFormat="1" ht="15.75" customHeight="1">
      <c r="B39" s="12">
        <v>3</v>
      </c>
      <c r="C39" s="11"/>
      <c r="D39" s="17" t="s">
        <v>78</v>
      </c>
      <c r="E39" s="17" t="s">
        <v>73</v>
      </c>
      <c r="G39" s="17">
        <v>3</v>
      </c>
      <c r="H39" s="48">
        <v>943</v>
      </c>
      <c r="I39" s="47"/>
      <c r="J39" s="47">
        <f>G39*H39</f>
        <v>2829</v>
      </c>
      <c r="K39" s="76" t="s">
        <v>71</v>
      </c>
      <c r="L39" s="17">
        <f>954</f>
        <v>954</v>
      </c>
      <c r="M39" s="84">
        <v>0.56999999999999995</v>
      </c>
      <c r="N39" s="17">
        <f>L39*(1-M39)</f>
        <v>410.22</v>
      </c>
      <c r="O39" s="95">
        <f>N39+$L$30</f>
        <v>660.22</v>
      </c>
      <c r="P39" s="84">
        <v>0.3</v>
      </c>
      <c r="Q39" s="17">
        <f>O39/(1-P39)</f>
        <v>943.17142857142869</v>
      </c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2:250" s="17" customFormat="1" ht="15.75" customHeight="1">
      <c r="B40" s="12"/>
      <c r="C40" s="11"/>
      <c r="E40" s="17" t="s">
        <v>79</v>
      </c>
      <c r="H40" s="48"/>
      <c r="I40" s="47"/>
      <c r="J40" s="47"/>
      <c r="K40" s="76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</row>
    <row r="41" spans="2:250" s="17" customFormat="1" ht="15.75" customHeight="1">
      <c r="B41" s="12"/>
      <c r="C41" s="11"/>
      <c r="H41" s="48"/>
      <c r="I41" s="47"/>
      <c r="J41" s="47"/>
      <c r="K41" s="76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2:250" s="17" customFormat="1" ht="15.75" customHeight="1">
      <c r="B42" s="12">
        <v>4</v>
      </c>
      <c r="C42" s="11"/>
      <c r="D42" s="17" t="s">
        <v>80</v>
      </c>
      <c r="E42" s="17" t="s">
        <v>73</v>
      </c>
      <c r="G42" s="17">
        <v>6</v>
      </c>
      <c r="H42" s="48">
        <v>1183</v>
      </c>
      <c r="I42" s="47"/>
      <c r="J42" s="47">
        <f>G42*H42</f>
        <v>7098</v>
      </c>
      <c r="K42" s="76" t="s">
        <v>71</v>
      </c>
      <c r="L42" s="17">
        <f>1055+289</f>
        <v>1344</v>
      </c>
      <c r="M42" s="84">
        <v>0.56999999999999995</v>
      </c>
      <c r="N42" s="17">
        <f>L42*(1-M42)</f>
        <v>577.92000000000007</v>
      </c>
      <c r="O42" s="95">
        <f>N42+$L$30</f>
        <v>827.92000000000007</v>
      </c>
      <c r="P42" s="84">
        <v>0.3</v>
      </c>
      <c r="Q42" s="17">
        <f>O42/(1-P42)</f>
        <v>1182.7428571428572</v>
      </c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</row>
    <row r="43" spans="2:250" s="17" customFormat="1" ht="15.75" customHeight="1">
      <c r="B43" s="12"/>
      <c r="C43" s="11"/>
      <c r="E43" s="17" t="s">
        <v>81</v>
      </c>
      <c r="H43" s="48"/>
      <c r="I43" s="47"/>
      <c r="J43" s="47"/>
      <c r="K43" s="76"/>
      <c r="L43" s="17" t="s">
        <v>77</v>
      </c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</row>
    <row r="44" spans="2:250" s="17" customFormat="1" ht="15.75" customHeight="1">
      <c r="B44" s="12"/>
      <c r="C44" s="11"/>
      <c r="H44" s="48"/>
      <c r="I44" s="47"/>
      <c r="J44" s="47"/>
      <c r="K44" s="76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2:250" s="17" customFormat="1" ht="15.75" customHeight="1">
      <c r="B45" s="12"/>
      <c r="C45" s="11"/>
      <c r="H45" s="48"/>
      <c r="I45" s="47"/>
      <c r="J45" s="47"/>
      <c r="K45" s="76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2:250" s="17" customFormat="1" ht="15.75" customHeight="1">
      <c r="B46" s="12">
        <v>5</v>
      </c>
      <c r="C46" s="11"/>
      <c r="D46" s="17" t="s">
        <v>96</v>
      </c>
      <c r="E46" s="17" t="s">
        <v>98</v>
      </c>
      <c r="G46" s="17">
        <v>1</v>
      </c>
      <c r="H46" s="48">
        <v>1521</v>
      </c>
      <c r="I46" s="47"/>
      <c r="J46" s="47">
        <f>G46*H46</f>
        <v>1521</v>
      </c>
      <c r="K46" s="76" t="s">
        <v>71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2:250" s="17" customFormat="1" ht="15.75" customHeight="1">
      <c r="B47" s="12"/>
      <c r="C47" s="11"/>
      <c r="E47" s="17" t="s">
        <v>85</v>
      </c>
      <c r="H47" s="48"/>
      <c r="I47" s="47"/>
      <c r="J47" s="47"/>
      <c r="K47" s="76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2:250" s="17" customFormat="1" ht="15.75" customHeight="1">
      <c r="B48" s="12"/>
      <c r="C48" s="11"/>
      <c r="E48" s="17" t="s">
        <v>95</v>
      </c>
      <c r="H48" s="48"/>
      <c r="I48" s="47"/>
      <c r="J48" s="47"/>
      <c r="K48" s="76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1:250" s="17" customFormat="1" ht="15.75" customHeight="1">
      <c r="B49" s="12"/>
      <c r="C49" s="11"/>
      <c r="E49" s="17" t="s">
        <v>69</v>
      </c>
      <c r="H49" s="48"/>
      <c r="I49" s="47"/>
      <c r="J49" s="47"/>
      <c r="K49" s="76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1:250" s="17" customFormat="1" ht="15.75" customHeight="1">
      <c r="B50" s="12"/>
      <c r="C50" s="11"/>
      <c r="E50" s="17" t="s">
        <v>86</v>
      </c>
      <c r="H50" s="48"/>
      <c r="I50" s="47"/>
      <c r="J50" s="47"/>
      <c r="K50" s="76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1:250" s="17" customFormat="1" ht="15.75" customHeight="1">
      <c r="B51" s="12"/>
      <c r="C51" s="11"/>
      <c r="E51" s="17" t="s">
        <v>97</v>
      </c>
      <c r="H51" s="48"/>
      <c r="I51" s="47"/>
      <c r="J51" s="47"/>
      <c r="K51" s="76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1:250" s="17" customFormat="1" ht="15.75" customHeight="1">
      <c r="B52" s="12"/>
      <c r="C52" s="11"/>
      <c r="H52" s="48"/>
      <c r="I52" s="47"/>
      <c r="J52" s="47"/>
      <c r="K52" s="76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1:250" s="17" customFormat="1" ht="15.75" customHeight="1">
      <c r="B53" s="12"/>
      <c r="C53" s="11"/>
      <c r="D53" s="101">
        <v>527330</v>
      </c>
      <c r="E53" s="17" t="s">
        <v>87</v>
      </c>
      <c r="G53" s="17">
        <v>1</v>
      </c>
      <c r="H53" s="48">
        <v>430</v>
      </c>
      <c r="I53" s="47"/>
      <c r="J53" s="47">
        <f>G53*H53</f>
        <v>430</v>
      </c>
      <c r="K53" s="76" t="s">
        <v>71</v>
      </c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1:250" s="17" customFormat="1" ht="15.75" customHeight="1">
      <c r="B54" s="12"/>
      <c r="C54" s="11"/>
      <c r="E54" s="17" t="s">
        <v>88</v>
      </c>
      <c r="H54" s="48"/>
      <c r="I54" s="47"/>
      <c r="J54" s="47"/>
      <c r="K54" s="76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1:250" s="17" customFormat="1" ht="15.75" customHeight="1">
      <c r="B55" s="12"/>
      <c r="C55" s="11"/>
      <c r="E55" s="17" t="s">
        <v>89</v>
      </c>
      <c r="H55" s="48"/>
      <c r="I55" s="47"/>
      <c r="J55" s="47"/>
      <c r="K55" s="76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1:250" s="17" customFormat="1" ht="15.75" customHeight="1">
      <c r="B56" s="12"/>
      <c r="C56" s="11"/>
      <c r="E56" s="17" t="s">
        <v>90</v>
      </c>
      <c r="H56" s="48"/>
      <c r="I56" s="47"/>
      <c r="J56" s="47"/>
      <c r="K56" s="76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1:250" s="17" customFormat="1" ht="15.75" customHeight="1">
      <c r="B57" s="12"/>
      <c r="C57" s="11"/>
      <c r="E57" s="17" t="s">
        <v>91</v>
      </c>
      <c r="H57" s="48"/>
      <c r="I57" s="47"/>
      <c r="J57" s="47"/>
      <c r="K57" s="76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1:250" s="17" customFormat="1" ht="15.75" customHeight="1">
      <c r="B58" s="12"/>
      <c r="C58" s="11"/>
      <c r="E58" s="17" t="s">
        <v>92</v>
      </c>
      <c r="H58" s="48"/>
      <c r="I58" s="47"/>
      <c r="J58" s="47"/>
      <c r="K58" s="76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1:250" s="17" customFormat="1" ht="15.75" customHeight="1">
      <c r="B59" s="12"/>
      <c r="C59" s="11"/>
      <c r="E59" s="17" t="s">
        <v>99</v>
      </c>
      <c r="H59" s="48"/>
      <c r="I59" s="47"/>
      <c r="J59" s="47"/>
      <c r="K59" s="76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1:250" s="17" customFormat="1" ht="15.75" customHeight="1">
      <c r="B60" s="12"/>
      <c r="C60" s="11"/>
      <c r="E60" s="17" t="s">
        <v>93</v>
      </c>
      <c r="H60" s="48"/>
      <c r="I60" s="47"/>
      <c r="J60" s="47"/>
      <c r="K60" s="76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1:250" ht="15.75" customHeight="1" thickBot="1">
      <c r="A61" s="17"/>
      <c r="B61" s="58"/>
      <c r="C61" s="59"/>
      <c r="D61" s="60"/>
      <c r="E61" s="61"/>
      <c r="F61" s="62"/>
      <c r="G61" s="62"/>
      <c r="H61" s="63"/>
      <c r="I61" s="64"/>
      <c r="J61" s="64"/>
      <c r="K61" s="77"/>
    </row>
    <row r="62" spans="1:250" ht="15.75" customHeight="1">
      <c r="A62" s="17"/>
      <c r="B62" s="11"/>
      <c r="C62" s="11"/>
      <c r="D62" s="12"/>
      <c r="E62" s="21"/>
      <c r="F62" s="11"/>
      <c r="G62" s="30" t="s">
        <v>4</v>
      </c>
      <c r="H62" s="48" t="s">
        <v>3</v>
      </c>
      <c r="I62" s="47"/>
      <c r="J62" s="47">
        <f>SUM(J22:J61)</f>
        <v>17533</v>
      </c>
      <c r="K62" s="57"/>
    </row>
    <row r="63" spans="1:250" ht="15.75" customHeight="1">
      <c r="A63" s="17"/>
      <c r="B63" s="11"/>
      <c r="C63" s="11"/>
      <c r="D63" s="12"/>
      <c r="E63" s="41"/>
      <c r="F63" s="39"/>
      <c r="G63" s="40" t="s">
        <v>35</v>
      </c>
      <c r="H63" s="49" t="s">
        <v>3</v>
      </c>
      <c r="I63" s="50"/>
      <c r="J63" s="50">
        <v>0</v>
      </c>
      <c r="K63" s="55"/>
    </row>
    <row r="64" spans="1:250" ht="15.75" customHeight="1">
      <c r="A64" s="17"/>
      <c r="B64" s="11"/>
      <c r="C64" s="11"/>
      <c r="D64" s="12"/>
      <c r="E64" s="42"/>
      <c r="F64" s="43"/>
      <c r="G64" s="54" t="s">
        <v>39</v>
      </c>
      <c r="H64" s="51" t="s">
        <v>3</v>
      </c>
      <c r="I64" s="52"/>
      <c r="J64" s="52">
        <v>0</v>
      </c>
      <c r="K64" s="56"/>
    </row>
    <row r="65" spans="1:250" ht="15.75" customHeight="1" thickBot="1">
      <c r="A65" s="17"/>
      <c r="B65" s="59"/>
      <c r="C65" s="59"/>
      <c r="D65" s="58"/>
      <c r="E65" s="67"/>
      <c r="F65" s="68"/>
      <c r="G65" s="69" t="s">
        <v>36</v>
      </c>
      <c r="H65" s="70" t="s">
        <v>3</v>
      </c>
      <c r="I65" s="71"/>
      <c r="J65" s="71"/>
      <c r="K65" s="72"/>
    </row>
    <row r="66" spans="1:250" ht="15.75" customHeight="1">
      <c r="A66" s="17"/>
      <c r="B66" s="11"/>
      <c r="C66" s="11"/>
      <c r="D66" s="12"/>
      <c r="E66" s="21"/>
      <c r="F66" s="11"/>
      <c r="G66" s="29" t="s">
        <v>37</v>
      </c>
      <c r="H66" s="48" t="s">
        <v>3</v>
      </c>
      <c r="I66" s="47"/>
      <c r="J66" s="47">
        <f>SUM(J62:J65)</f>
        <v>17533</v>
      </c>
      <c r="K66" s="57"/>
    </row>
    <row r="67" spans="1:250" ht="15.75" customHeight="1" thickBot="1">
      <c r="A67" s="17"/>
      <c r="B67" s="59"/>
      <c r="C67" s="59"/>
      <c r="D67" s="58"/>
      <c r="E67" s="61"/>
      <c r="F67" s="59"/>
      <c r="G67" s="65" t="s">
        <v>38</v>
      </c>
      <c r="H67" s="63" t="s">
        <v>3</v>
      </c>
      <c r="I67" s="64"/>
      <c r="J67" s="64"/>
      <c r="K67" s="66"/>
    </row>
    <row r="68" spans="1:250" ht="15.75" customHeight="1">
      <c r="A68" s="17"/>
      <c r="B68" s="11"/>
      <c r="C68" s="11"/>
      <c r="D68" s="12"/>
      <c r="E68" s="17"/>
      <c r="F68" s="11"/>
      <c r="G68" s="53" t="s">
        <v>4</v>
      </c>
      <c r="H68" s="48" t="s">
        <v>3</v>
      </c>
      <c r="I68" s="47"/>
      <c r="J68" s="48">
        <f>SUM(J66:J67)</f>
        <v>17533</v>
      </c>
      <c r="K68" s="57"/>
    </row>
    <row r="69" spans="1:250" ht="15.75" customHeight="1">
      <c r="A69" s="17"/>
      <c r="B69" s="11"/>
      <c r="C69" s="11"/>
      <c r="D69" s="12"/>
      <c r="E69" s="17"/>
      <c r="F69" s="11"/>
      <c r="G69" s="53"/>
      <c r="H69" s="48"/>
      <c r="I69" s="47"/>
      <c r="J69" s="48"/>
      <c r="K69" s="57"/>
    </row>
    <row r="70" spans="1:250" s="17" customFormat="1" ht="15.75" customHeight="1">
      <c r="B70" s="26" t="s">
        <v>9</v>
      </c>
      <c r="C70" s="11"/>
      <c r="D70" s="12"/>
      <c r="E70" s="11"/>
      <c r="F70" s="11"/>
      <c r="G70" s="13"/>
      <c r="H70" s="14"/>
      <c r="I70" s="11"/>
      <c r="J70" s="15"/>
      <c r="K70" s="16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37"/>
      <c r="HJ70" s="37"/>
      <c r="HK70" s="37"/>
      <c r="HL70" s="37"/>
      <c r="HM70" s="37"/>
      <c r="HN70" s="37"/>
      <c r="HO70" s="37"/>
      <c r="HP70" s="37"/>
      <c r="HQ70" s="37"/>
      <c r="HR70" s="37"/>
      <c r="HS70" s="37"/>
      <c r="HT70" s="37"/>
      <c r="HU70" s="37"/>
      <c r="HV70" s="37"/>
      <c r="HW70" s="37"/>
      <c r="HX70" s="37"/>
      <c r="HY70" s="37"/>
      <c r="HZ70" s="37"/>
      <c r="IA70" s="37"/>
      <c r="IB70" s="37"/>
      <c r="IC70" s="37"/>
      <c r="ID70" s="37"/>
      <c r="IE70" s="37"/>
      <c r="IF70" s="37"/>
      <c r="IG70" s="37"/>
      <c r="IH70" s="37"/>
      <c r="II70" s="37"/>
      <c r="IJ70" s="37"/>
      <c r="IK70" s="37"/>
      <c r="IL70" s="37"/>
      <c r="IM70" s="37"/>
      <c r="IN70" s="37"/>
      <c r="IO70" s="37"/>
      <c r="IP70" s="37"/>
    </row>
    <row r="71" spans="1:250" s="17" customFormat="1" ht="15.75" customHeight="1">
      <c r="B71" s="18" t="s">
        <v>40</v>
      </c>
      <c r="E71" s="11"/>
      <c r="F71" s="11"/>
      <c r="G71" s="13"/>
      <c r="H71" s="14"/>
      <c r="I71" s="11"/>
      <c r="J71" s="15"/>
      <c r="K71" s="16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  <c r="FM71" s="37"/>
      <c r="FN71" s="37"/>
      <c r="FO71" s="37"/>
      <c r="FP71" s="37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/>
      <c r="GD71" s="37"/>
      <c r="GE71" s="37"/>
      <c r="GF71" s="37"/>
      <c r="GG71" s="37"/>
      <c r="GH71" s="37"/>
      <c r="GI71" s="37"/>
      <c r="GJ71" s="37"/>
      <c r="GK71" s="37"/>
      <c r="GL71" s="37"/>
      <c r="GM71" s="37"/>
      <c r="GN71" s="37"/>
      <c r="GO71" s="37"/>
      <c r="GP71" s="37"/>
      <c r="GQ71" s="37"/>
      <c r="GR71" s="37"/>
      <c r="GS71" s="37"/>
      <c r="GT71" s="37"/>
      <c r="GU71" s="37"/>
      <c r="GV71" s="37"/>
      <c r="GW71" s="37"/>
      <c r="GX71" s="37"/>
      <c r="GY71" s="37"/>
      <c r="GZ71" s="37"/>
      <c r="HA71" s="37"/>
      <c r="HB71" s="37"/>
      <c r="HC71" s="37"/>
      <c r="HD71" s="37"/>
      <c r="HE71" s="37"/>
      <c r="HF71" s="37"/>
      <c r="HG71" s="37"/>
      <c r="HH71" s="37"/>
      <c r="HI71" s="37"/>
      <c r="HJ71" s="37"/>
      <c r="HK71" s="37"/>
      <c r="HL71" s="37"/>
      <c r="HM71" s="37"/>
      <c r="HN71" s="37"/>
      <c r="HO71" s="37"/>
      <c r="HP71" s="37"/>
      <c r="HQ71" s="37"/>
      <c r="HR71" s="37"/>
      <c r="HS71" s="37"/>
      <c r="HT71" s="37"/>
      <c r="HU71" s="37"/>
      <c r="HV71" s="37"/>
      <c r="HW71" s="37"/>
      <c r="HX71" s="37"/>
      <c r="HY71" s="37"/>
      <c r="HZ71" s="37"/>
      <c r="IA71" s="37"/>
      <c r="IB71" s="37"/>
      <c r="IC71" s="37"/>
      <c r="ID71" s="37"/>
      <c r="IE71" s="37"/>
      <c r="IF71" s="37"/>
      <c r="IG71" s="37"/>
      <c r="IH71" s="37"/>
      <c r="II71" s="37"/>
      <c r="IJ71" s="37"/>
      <c r="IK71" s="37"/>
      <c r="IL71" s="37"/>
      <c r="IM71" s="37"/>
      <c r="IN71" s="37"/>
      <c r="IO71" s="37"/>
      <c r="IP71" s="37"/>
    </row>
    <row r="72" spans="1:250" s="17" customFormat="1" ht="15.75" customHeight="1">
      <c r="B72" s="18"/>
      <c r="E72" s="11"/>
      <c r="F72" s="11"/>
      <c r="G72" s="13"/>
      <c r="H72" s="14"/>
      <c r="I72" s="11"/>
      <c r="J72" s="15"/>
      <c r="K72" s="16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  <c r="FM72" s="37"/>
      <c r="FN72" s="37"/>
      <c r="FO72" s="37"/>
      <c r="FP72" s="37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/>
      <c r="GD72" s="37"/>
      <c r="GE72" s="37"/>
      <c r="GF72" s="37"/>
      <c r="GG72" s="37"/>
      <c r="GH72" s="37"/>
      <c r="GI72" s="37"/>
      <c r="GJ72" s="37"/>
      <c r="GK72" s="37"/>
      <c r="GL72" s="37"/>
      <c r="GM72" s="37"/>
      <c r="GN72" s="37"/>
      <c r="GO72" s="37"/>
      <c r="GP72" s="37"/>
      <c r="GQ72" s="37"/>
      <c r="GR72" s="37"/>
      <c r="GS72" s="37"/>
      <c r="GT72" s="37"/>
      <c r="GU72" s="37"/>
      <c r="GV72" s="37"/>
      <c r="GW72" s="37"/>
      <c r="GX72" s="37"/>
      <c r="GY72" s="37"/>
      <c r="GZ72" s="37"/>
      <c r="HA72" s="37"/>
      <c r="HB72" s="37"/>
      <c r="HC72" s="37"/>
      <c r="HD72" s="37"/>
      <c r="HE72" s="37"/>
      <c r="HF72" s="37"/>
      <c r="HG72" s="37"/>
      <c r="HH72" s="37"/>
      <c r="HI72" s="37"/>
      <c r="HJ72" s="37"/>
      <c r="HK72" s="37"/>
      <c r="HL72" s="37"/>
      <c r="HM72" s="37"/>
      <c r="HN72" s="37"/>
      <c r="HO72" s="37"/>
      <c r="HP72" s="37"/>
      <c r="HQ72" s="37"/>
      <c r="HR72" s="37"/>
      <c r="HS72" s="37"/>
      <c r="HT72" s="37"/>
      <c r="HU72" s="37"/>
      <c r="HV72" s="37"/>
      <c r="HW72" s="37"/>
      <c r="HX72" s="37"/>
      <c r="HY72" s="37"/>
      <c r="HZ72" s="37"/>
      <c r="IA72" s="37"/>
      <c r="IB72" s="37"/>
      <c r="IC72" s="37"/>
      <c r="ID72" s="37"/>
      <c r="IE72" s="37"/>
      <c r="IF72" s="37"/>
      <c r="IG72" s="37"/>
      <c r="IH72" s="37"/>
      <c r="II72" s="37"/>
      <c r="IJ72" s="37"/>
      <c r="IK72" s="37"/>
      <c r="IL72" s="37"/>
      <c r="IM72" s="37"/>
      <c r="IN72" s="37"/>
      <c r="IO72" s="37"/>
      <c r="IP72" s="37"/>
    </row>
    <row r="73" spans="1:250" s="17" customFormat="1" ht="15.75" customHeight="1">
      <c r="B73" s="18"/>
      <c r="E73" s="11"/>
      <c r="F73" s="11"/>
      <c r="G73" s="13"/>
      <c r="H73" s="14"/>
      <c r="I73" s="11"/>
      <c r="J73" s="15"/>
      <c r="K73" s="16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  <c r="FM73" s="37"/>
      <c r="FN73" s="37"/>
      <c r="FO73" s="37"/>
      <c r="FP73" s="37"/>
      <c r="FQ73" s="37"/>
      <c r="FR73" s="37"/>
      <c r="FS73" s="37"/>
      <c r="FT73" s="37"/>
      <c r="FU73" s="37"/>
      <c r="FV73" s="37"/>
      <c r="FW73" s="37"/>
      <c r="FX73" s="37"/>
      <c r="FY73" s="37"/>
      <c r="FZ73" s="37"/>
      <c r="GA73" s="37"/>
      <c r="GB73" s="37"/>
      <c r="GC73" s="37"/>
      <c r="GD73" s="37"/>
      <c r="GE73" s="37"/>
      <c r="GF73" s="37"/>
      <c r="GG73" s="37"/>
      <c r="GH73" s="37"/>
      <c r="GI73" s="37"/>
      <c r="GJ73" s="37"/>
      <c r="GK73" s="37"/>
      <c r="GL73" s="37"/>
      <c r="GM73" s="37"/>
      <c r="GN73" s="37"/>
      <c r="GO73" s="37"/>
      <c r="GP73" s="37"/>
      <c r="GQ73" s="37"/>
      <c r="GR73" s="37"/>
      <c r="GS73" s="37"/>
      <c r="GT73" s="37"/>
      <c r="GU73" s="37"/>
      <c r="GV73" s="37"/>
      <c r="GW73" s="37"/>
      <c r="GX73" s="37"/>
      <c r="GY73" s="37"/>
      <c r="GZ73" s="37"/>
      <c r="HA73" s="37"/>
      <c r="HB73" s="37"/>
      <c r="HC73" s="37"/>
      <c r="HD73" s="37"/>
      <c r="HE73" s="37"/>
      <c r="HF73" s="37"/>
      <c r="HG73" s="37"/>
      <c r="HH73" s="37"/>
      <c r="HI73" s="37"/>
      <c r="HJ73" s="37"/>
      <c r="HK73" s="37"/>
      <c r="HL73" s="37"/>
      <c r="HM73" s="37"/>
      <c r="HN73" s="37"/>
      <c r="HO73" s="37"/>
      <c r="HP73" s="37"/>
      <c r="HQ73" s="37"/>
      <c r="HR73" s="37"/>
      <c r="HS73" s="37"/>
      <c r="HT73" s="37"/>
      <c r="HU73" s="37"/>
      <c r="HV73" s="37"/>
      <c r="HW73" s="37"/>
      <c r="HX73" s="37"/>
      <c r="HY73" s="37"/>
      <c r="HZ73" s="37"/>
      <c r="IA73" s="37"/>
      <c r="IB73" s="37"/>
      <c r="IC73" s="37"/>
      <c r="ID73" s="37"/>
      <c r="IE73" s="37"/>
      <c r="IF73" s="37"/>
      <c r="IG73" s="37"/>
      <c r="IH73" s="37"/>
      <c r="II73" s="37"/>
      <c r="IJ73" s="37"/>
      <c r="IK73" s="37"/>
      <c r="IL73" s="37"/>
      <c r="IM73" s="37"/>
      <c r="IN73" s="37"/>
      <c r="IO73" s="37"/>
      <c r="IP73" s="37"/>
    </row>
    <row r="74" spans="1:250" s="17" customFormat="1" ht="15.75" customHeight="1">
      <c r="B74" s="11"/>
      <c r="C74" s="11"/>
      <c r="D74" s="18"/>
      <c r="E74" s="11"/>
      <c r="F74" s="11"/>
      <c r="G74" s="13"/>
      <c r="H74" s="19"/>
      <c r="I74" s="11"/>
      <c r="J74" s="15"/>
      <c r="K74" s="16"/>
      <c r="L74" s="2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  <c r="FM74" s="37"/>
      <c r="FN74" s="37"/>
      <c r="FO74" s="37"/>
      <c r="FP74" s="37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/>
      <c r="GD74" s="37"/>
      <c r="GE74" s="37"/>
      <c r="GF74" s="37"/>
      <c r="GG74" s="37"/>
      <c r="GH74" s="37"/>
      <c r="GI74" s="37"/>
      <c r="GJ74" s="37"/>
      <c r="GK74" s="37"/>
      <c r="GL74" s="37"/>
      <c r="GM74" s="37"/>
      <c r="GN74" s="37"/>
      <c r="GO74" s="37"/>
      <c r="GP74" s="37"/>
      <c r="GQ74" s="37"/>
      <c r="GR74" s="37"/>
      <c r="GS74" s="37"/>
      <c r="GT74" s="37"/>
      <c r="GU74" s="37"/>
      <c r="GV74" s="37"/>
      <c r="GW74" s="37"/>
      <c r="GX74" s="37"/>
      <c r="GY74" s="37"/>
      <c r="GZ74" s="37"/>
      <c r="HA74" s="37"/>
      <c r="HB74" s="37"/>
      <c r="HC74" s="37"/>
      <c r="HD74" s="37"/>
      <c r="HE74" s="37"/>
      <c r="HF74" s="37"/>
      <c r="HG74" s="37"/>
      <c r="HH74" s="37"/>
      <c r="HI74" s="37"/>
      <c r="HJ74" s="37"/>
      <c r="HK74" s="37"/>
      <c r="HL74" s="37"/>
      <c r="HM74" s="37"/>
      <c r="HN74" s="37"/>
      <c r="HO74" s="37"/>
      <c r="HP74" s="37"/>
      <c r="HQ74" s="37"/>
      <c r="HR74" s="37"/>
      <c r="HS74" s="37"/>
      <c r="HT74" s="37"/>
      <c r="HU74" s="37"/>
      <c r="HV74" s="37"/>
      <c r="HW74" s="37"/>
      <c r="HX74" s="37"/>
      <c r="HY74" s="37"/>
      <c r="HZ74" s="37"/>
      <c r="IA74" s="37"/>
      <c r="IB74" s="37"/>
      <c r="IC74" s="37"/>
      <c r="ID74" s="37"/>
      <c r="IE74" s="37"/>
      <c r="IF74" s="37"/>
      <c r="IG74" s="37"/>
      <c r="IH74" s="37"/>
      <c r="II74" s="37"/>
      <c r="IJ74" s="37"/>
      <c r="IK74" s="37"/>
      <c r="IL74" s="37"/>
      <c r="IM74" s="37"/>
      <c r="IN74" s="37"/>
      <c r="IO74" s="37"/>
      <c r="IP74" s="37"/>
    </row>
    <row r="75" spans="1:250" s="17" customFormat="1" ht="15.75" customHeight="1">
      <c r="C75" s="11"/>
      <c r="D75" s="73" t="s">
        <v>41</v>
      </c>
      <c r="E75" s="11"/>
      <c r="F75" s="11"/>
      <c r="G75" s="13"/>
      <c r="H75" s="14"/>
      <c r="I75" s="11"/>
      <c r="J75" s="75"/>
      <c r="K75" s="16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  <c r="IK75" s="37"/>
      <c r="IL75" s="37"/>
      <c r="IM75" s="37"/>
      <c r="IN75" s="37"/>
      <c r="IO75" s="37"/>
      <c r="IP75" s="37"/>
    </row>
    <row r="76" spans="1:250" s="17" customFormat="1" ht="15.75" customHeight="1">
      <c r="B76" s="11"/>
      <c r="C76" s="11"/>
      <c r="D76" s="53" t="s">
        <v>42</v>
      </c>
      <c r="E76" s="18" t="s">
        <v>84</v>
      </c>
      <c r="F76" s="11"/>
      <c r="G76" s="13"/>
      <c r="H76" s="14"/>
      <c r="I76" s="11"/>
      <c r="J76" s="15"/>
      <c r="K76" s="16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  <c r="FM76" s="37"/>
      <c r="FN76" s="37"/>
      <c r="FO76" s="37"/>
      <c r="FP76" s="37"/>
      <c r="FQ76" s="37"/>
      <c r="FR76" s="37"/>
      <c r="FS76" s="37"/>
      <c r="FT76" s="37"/>
      <c r="FU76" s="37"/>
      <c r="FV76" s="37"/>
      <c r="FW76" s="37"/>
      <c r="FX76" s="37"/>
      <c r="FY76" s="37"/>
      <c r="FZ76" s="37"/>
      <c r="GA76" s="37"/>
      <c r="GB76" s="37"/>
      <c r="GC76" s="37"/>
      <c r="GD76" s="37"/>
      <c r="GE76" s="37"/>
      <c r="GF76" s="37"/>
      <c r="GG76" s="37"/>
      <c r="GH76" s="37"/>
      <c r="GI76" s="37"/>
      <c r="GJ76" s="37"/>
      <c r="GK76" s="37"/>
      <c r="GL76" s="37"/>
      <c r="GM76" s="37"/>
      <c r="GN76" s="37"/>
      <c r="GO76" s="37"/>
      <c r="GP76" s="37"/>
      <c r="GQ76" s="37"/>
      <c r="GR76" s="37"/>
      <c r="GS76" s="37"/>
      <c r="GT76" s="37"/>
      <c r="GU76" s="37"/>
      <c r="GV76" s="37"/>
      <c r="GW76" s="37"/>
      <c r="GX76" s="37"/>
      <c r="GY76" s="37"/>
      <c r="GZ76" s="37"/>
      <c r="HA76" s="37"/>
      <c r="HB76" s="37"/>
      <c r="HC76" s="37"/>
      <c r="HD76" s="37"/>
      <c r="HE76" s="37"/>
      <c r="HF76" s="37"/>
      <c r="HG76" s="37"/>
      <c r="HH76" s="37"/>
      <c r="HI76" s="37"/>
      <c r="HJ76" s="37"/>
      <c r="HK76" s="37"/>
      <c r="HL76" s="37"/>
      <c r="HM76" s="37"/>
      <c r="HN76" s="37"/>
      <c r="HO76" s="37"/>
      <c r="HP76" s="37"/>
      <c r="HQ76" s="37"/>
      <c r="HR76" s="37"/>
      <c r="HS76" s="37"/>
      <c r="HT76" s="37"/>
      <c r="HU76" s="37"/>
      <c r="HV76" s="37"/>
      <c r="HW76" s="37"/>
      <c r="HX76" s="37"/>
      <c r="HY76" s="37"/>
      <c r="HZ76" s="37"/>
      <c r="IA76" s="37"/>
      <c r="IB76" s="37"/>
      <c r="IC76" s="37"/>
      <c r="ID76" s="37"/>
      <c r="IE76" s="37"/>
      <c r="IF76" s="37"/>
      <c r="IG76" s="37"/>
      <c r="IH76" s="37"/>
      <c r="II76" s="37"/>
      <c r="IJ76" s="37"/>
      <c r="IK76" s="37"/>
      <c r="IL76" s="37"/>
      <c r="IM76" s="37"/>
      <c r="IN76" s="37"/>
      <c r="IO76" s="37"/>
      <c r="IP76" s="37"/>
    </row>
    <row r="77" spans="1:250" s="17" customFormat="1" ht="15.75" customHeight="1">
      <c r="D77" s="25" t="s">
        <v>49</v>
      </c>
      <c r="E77" s="87" t="s">
        <v>20</v>
      </c>
      <c r="K77" s="21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  <c r="FM77" s="37"/>
      <c r="FN77" s="37"/>
      <c r="FO77" s="37"/>
      <c r="FP77" s="37"/>
      <c r="FQ77" s="37"/>
      <c r="FR77" s="37"/>
      <c r="FS77" s="37"/>
      <c r="FT77" s="37"/>
      <c r="FU77" s="37"/>
      <c r="FV77" s="37"/>
      <c r="FW77" s="37"/>
      <c r="FX77" s="37"/>
      <c r="FY77" s="37"/>
      <c r="FZ77" s="37"/>
      <c r="GA77" s="37"/>
      <c r="GB77" s="37"/>
      <c r="GC77" s="37"/>
      <c r="GD77" s="37"/>
      <c r="GE77" s="37"/>
      <c r="GF77" s="37"/>
      <c r="GG77" s="37"/>
      <c r="GH77" s="37"/>
      <c r="GI77" s="37"/>
      <c r="GJ77" s="37"/>
      <c r="GK77" s="37"/>
      <c r="GL77" s="37"/>
      <c r="GM77" s="37"/>
      <c r="GN77" s="37"/>
      <c r="GO77" s="37"/>
      <c r="GP77" s="37"/>
      <c r="GQ77" s="37"/>
      <c r="GR77" s="37"/>
      <c r="GS77" s="37"/>
      <c r="GT77" s="37"/>
      <c r="GU77" s="37"/>
      <c r="GV77" s="37"/>
      <c r="GW77" s="37"/>
      <c r="GX77" s="37"/>
      <c r="GY77" s="37"/>
      <c r="GZ77" s="37"/>
      <c r="HA77" s="37"/>
      <c r="HB77" s="37"/>
      <c r="HC77" s="37"/>
      <c r="HD77" s="37"/>
      <c r="HE77" s="37"/>
      <c r="HF77" s="37"/>
      <c r="HG77" s="37"/>
      <c r="HH77" s="37"/>
      <c r="HI77" s="37"/>
      <c r="HJ77" s="37"/>
      <c r="HK77" s="37"/>
      <c r="HL77" s="37"/>
      <c r="HM77" s="37"/>
      <c r="HN77" s="37"/>
      <c r="HO77" s="37"/>
      <c r="HP77" s="37"/>
      <c r="HQ77" s="37"/>
      <c r="HR77" s="37"/>
      <c r="HS77" s="37"/>
      <c r="HT77" s="37"/>
      <c r="HU77" s="37"/>
      <c r="HV77" s="37"/>
      <c r="HW77" s="37"/>
      <c r="HX77" s="37"/>
      <c r="HY77" s="37"/>
      <c r="HZ77" s="37"/>
      <c r="IA77" s="37"/>
      <c r="IB77" s="37"/>
      <c r="IC77" s="37"/>
      <c r="ID77" s="37"/>
      <c r="IE77" s="37"/>
      <c r="IF77" s="37"/>
      <c r="IG77" s="37"/>
      <c r="IH77" s="37"/>
      <c r="II77" s="37"/>
      <c r="IJ77" s="37"/>
      <c r="IK77" s="37"/>
      <c r="IL77" s="37"/>
      <c r="IM77" s="37"/>
      <c r="IN77" s="37"/>
      <c r="IO77" s="37"/>
      <c r="IP77" s="37"/>
    </row>
    <row r="78" spans="1:250" s="17" customFormat="1" ht="15.75" customHeight="1">
      <c r="D78" s="25" t="s">
        <v>50</v>
      </c>
      <c r="E78" s="17" t="s">
        <v>43</v>
      </c>
      <c r="K78" s="21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  <c r="FM78" s="37"/>
      <c r="FN78" s="37"/>
      <c r="FO78" s="37"/>
      <c r="FP78" s="37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/>
      <c r="GD78" s="37"/>
      <c r="GE78" s="37"/>
      <c r="GF78" s="37"/>
      <c r="GG78" s="37"/>
      <c r="GH78" s="37"/>
      <c r="GI78" s="37"/>
      <c r="GJ78" s="37"/>
      <c r="GK78" s="37"/>
      <c r="GL78" s="37"/>
      <c r="GM78" s="37"/>
      <c r="GN78" s="37"/>
      <c r="GO78" s="37"/>
      <c r="GP78" s="37"/>
      <c r="GQ78" s="37"/>
      <c r="GR78" s="37"/>
      <c r="GS78" s="37"/>
      <c r="GT78" s="37"/>
      <c r="GU78" s="37"/>
      <c r="GV78" s="37"/>
      <c r="GW78" s="37"/>
      <c r="GX78" s="37"/>
      <c r="GY78" s="37"/>
      <c r="GZ78" s="37"/>
      <c r="HA78" s="37"/>
      <c r="HB78" s="37"/>
      <c r="HC78" s="37"/>
      <c r="HD78" s="37"/>
      <c r="HE78" s="37"/>
      <c r="HF78" s="37"/>
      <c r="HG78" s="37"/>
      <c r="HH78" s="37"/>
      <c r="HI78" s="37"/>
      <c r="HJ78" s="37"/>
      <c r="HK78" s="37"/>
      <c r="HL78" s="37"/>
      <c r="HM78" s="37"/>
      <c r="HN78" s="37"/>
      <c r="HO78" s="37"/>
      <c r="HP78" s="37"/>
      <c r="HQ78" s="37"/>
      <c r="HR78" s="37"/>
      <c r="HS78" s="37"/>
      <c r="HT78" s="37"/>
      <c r="HU78" s="37"/>
      <c r="HV78" s="37"/>
      <c r="HW78" s="37"/>
      <c r="HX78" s="37"/>
      <c r="HY78" s="37"/>
      <c r="HZ78" s="37"/>
      <c r="IA78" s="37"/>
      <c r="IB78" s="37"/>
      <c r="IC78" s="37"/>
      <c r="ID78" s="37"/>
      <c r="IE78" s="37"/>
      <c r="IF78" s="37"/>
      <c r="IG78" s="37"/>
      <c r="IH78" s="37"/>
      <c r="II78" s="37"/>
      <c r="IJ78" s="37"/>
      <c r="IK78" s="37"/>
      <c r="IL78" s="37"/>
      <c r="IM78" s="37"/>
      <c r="IN78" s="37"/>
      <c r="IO78" s="37"/>
      <c r="IP78" s="37"/>
    </row>
    <row r="79" spans="1:250" s="17" customFormat="1" ht="15.75" customHeight="1">
      <c r="D79" s="25" t="s">
        <v>51</v>
      </c>
      <c r="E79" s="22" t="s">
        <v>44</v>
      </c>
      <c r="K79" s="21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  <c r="FM79" s="37"/>
      <c r="FN79" s="37"/>
      <c r="FO79" s="37"/>
      <c r="FP79" s="37"/>
      <c r="FQ79" s="37"/>
      <c r="FR79" s="37"/>
      <c r="FS79" s="37"/>
      <c r="FT79" s="37"/>
      <c r="FU79" s="37"/>
      <c r="FV79" s="37"/>
      <c r="FW79" s="37"/>
      <c r="FX79" s="37"/>
      <c r="FY79" s="37"/>
      <c r="FZ79" s="37"/>
      <c r="GA79" s="37"/>
      <c r="GB79" s="37"/>
      <c r="GC79" s="37"/>
      <c r="GD79" s="37"/>
      <c r="GE79" s="37"/>
      <c r="GF79" s="37"/>
      <c r="GG79" s="37"/>
      <c r="GH79" s="37"/>
      <c r="GI79" s="37"/>
      <c r="GJ79" s="37"/>
      <c r="GK79" s="37"/>
      <c r="GL79" s="37"/>
      <c r="GM79" s="37"/>
      <c r="GN79" s="37"/>
      <c r="GO79" s="37"/>
      <c r="GP79" s="37"/>
      <c r="GQ79" s="37"/>
      <c r="GR79" s="37"/>
      <c r="GS79" s="37"/>
      <c r="GT79" s="37"/>
      <c r="GU79" s="37"/>
      <c r="GV79" s="37"/>
      <c r="GW79" s="37"/>
      <c r="GX79" s="37"/>
      <c r="GY79" s="37"/>
      <c r="GZ79" s="37"/>
      <c r="HA79" s="37"/>
      <c r="HB79" s="37"/>
      <c r="HC79" s="37"/>
      <c r="HD79" s="37"/>
      <c r="HE79" s="37"/>
      <c r="HF79" s="37"/>
      <c r="HG79" s="37"/>
      <c r="HH79" s="37"/>
      <c r="HI79" s="37"/>
      <c r="HJ79" s="37"/>
      <c r="HK79" s="37"/>
      <c r="HL79" s="37"/>
      <c r="HM79" s="37"/>
      <c r="HN79" s="37"/>
      <c r="HO79" s="37"/>
      <c r="HP79" s="37"/>
      <c r="HQ79" s="37"/>
      <c r="HR79" s="37"/>
      <c r="HS79" s="37"/>
      <c r="HT79" s="37"/>
      <c r="HU79" s="37"/>
      <c r="HV79" s="37"/>
      <c r="HW79" s="37"/>
      <c r="HX79" s="37"/>
      <c r="HY79" s="37"/>
      <c r="HZ79" s="37"/>
      <c r="IA79" s="37"/>
      <c r="IB79" s="37"/>
      <c r="IC79" s="37"/>
      <c r="ID79" s="37"/>
      <c r="IE79" s="37"/>
      <c r="IF79" s="37"/>
      <c r="IG79" s="37"/>
      <c r="IH79" s="37"/>
      <c r="II79" s="37"/>
      <c r="IJ79" s="37"/>
      <c r="IK79" s="37"/>
      <c r="IL79" s="37"/>
      <c r="IM79" s="37"/>
      <c r="IN79" s="37"/>
      <c r="IO79" s="37"/>
      <c r="IP79" s="37"/>
    </row>
    <row r="80" spans="1:250" s="17" customFormat="1" ht="15.75" customHeight="1">
      <c r="D80" s="25" t="s">
        <v>52</v>
      </c>
      <c r="E80" s="17" t="s">
        <v>45</v>
      </c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  <c r="FM80" s="37"/>
      <c r="FN80" s="37"/>
      <c r="FO80" s="37"/>
      <c r="FP80" s="37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/>
      <c r="GD80" s="37"/>
      <c r="GE80" s="37"/>
      <c r="GF80" s="37"/>
      <c r="GG80" s="37"/>
      <c r="GH80" s="37"/>
      <c r="GI80" s="37"/>
      <c r="GJ80" s="37"/>
      <c r="GK80" s="37"/>
      <c r="GL80" s="37"/>
      <c r="GM80" s="37"/>
      <c r="GN80" s="37"/>
      <c r="GO80" s="37"/>
      <c r="GP80" s="37"/>
      <c r="GQ80" s="37"/>
      <c r="GR80" s="37"/>
      <c r="GS80" s="37"/>
      <c r="GT80" s="37"/>
      <c r="GU80" s="37"/>
      <c r="GV80" s="37"/>
      <c r="GW80" s="37"/>
      <c r="GX80" s="37"/>
      <c r="GY80" s="37"/>
      <c r="GZ80" s="37"/>
      <c r="HA80" s="37"/>
      <c r="HB80" s="37"/>
      <c r="HC80" s="37"/>
      <c r="HD80" s="37"/>
      <c r="HE80" s="37"/>
      <c r="HF80" s="37"/>
      <c r="HG80" s="37"/>
      <c r="HH80" s="37"/>
      <c r="HI80" s="37"/>
      <c r="HJ80" s="37"/>
      <c r="HK80" s="37"/>
      <c r="HL80" s="37"/>
      <c r="HM80" s="37"/>
      <c r="HN80" s="37"/>
      <c r="HO80" s="37"/>
      <c r="HP80" s="37"/>
      <c r="HQ80" s="37"/>
      <c r="HR80" s="37"/>
      <c r="HS80" s="37"/>
      <c r="HT80" s="37"/>
      <c r="HU80" s="37"/>
      <c r="HV80" s="37"/>
      <c r="HW80" s="37"/>
      <c r="HX80" s="37"/>
      <c r="HY80" s="37"/>
      <c r="HZ80" s="37"/>
      <c r="IA80" s="37"/>
      <c r="IB80" s="37"/>
      <c r="IC80" s="37"/>
      <c r="ID80" s="37"/>
      <c r="IE80" s="37"/>
      <c r="IF80" s="37"/>
      <c r="IG80" s="37"/>
      <c r="IH80" s="37"/>
      <c r="II80" s="37"/>
      <c r="IJ80" s="37"/>
      <c r="IK80" s="37"/>
      <c r="IL80" s="37"/>
      <c r="IM80" s="37"/>
      <c r="IN80" s="37"/>
      <c r="IO80" s="37"/>
      <c r="IP80" s="37"/>
    </row>
    <row r="81" spans="2:250" s="17" customFormat="1" ht="15.75" customHeight="1">
      <c r="B81" s="11"/>
      <c r="C81" s="11"/>
      <c r="D81" s="53" t="s">
        <v>53</v>
      </c>
      <c r="E81" s="11" t="s">
        <v>46</v>
      </c>
      <c r="F81" s="11"/>
      <c r="G81" s="13"/>
      <c r="H81" s="14"/>
      <c r="I81" s="11"/>
      <c r="J81" s="15"/>
      <c r="K81" s="16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  <c r="FM81" s="37"/>
      <c r="FN81" s="37"/>
      <c r="FO81" s="37"/>
      <c r="FP81" s="37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/>
      <c r="GD81" s="37"/>
      <c r="GE81" s="37"/>
      <c r="GF81" s="37"/>
      <c r="GG81" s="37"/>
      <c r="GH81" s="37"/>
      <c r="GI81" s="37"/>
      <c r="GJ81" s="37"/>
      <c r="GK81" s="37"/>
      <c r="GL81" s="37"/>
      <c r="GM81" s="37"/>
      <c r="GN81" s="37"/>
      <c r="GO81" s="37"/>
      <c r="GP81" s="37"/>
      <c r="GQ81" s="37"/>
      <c r="GR81" s="37"/>
      <c r="GS81" s="37"/>
      <c r="GT81" s="37"/>
      <c r="GU81" s="37"/>
      <c r="GV81" s="37"/>
      <c r="GW81" s="37"/>
      <c r="GX81" s="37"/>
      <c r="GY81" s="37"/>
      <c r="GZ81" s="37"/>
      <c r="HA81" s="37"/>
      <c r="HB81" s="37"/>
      <c r="HC81" s="37"/>
      <c r="HD81" s="37"/>
      <c r="HE81" s="37"/>
      <c r="HF81" s="37"/>
      <c r="HG81" s="37"/>
      <c r="HH81" s="37"/>
      <c r="HI81" s="37"/>
      <c r="HJ81" s="37"/>
      <c r="HK81" s="37"/>
      <c r="HL81" s="37"/>
      <c r="HM81" s="37"/>
      <c r="HN81" s="37"/>
      <c r="HO81" s="37"/>
      <c r="HP81" s="37"/>
      <c r="HQ81" s="37"/>
      <c r="HR81" s="37"/>
      <c r="HS81" s="37"/>
      <c r="HT81" s="37"/>
      <c r="HU81" s="37"/>
      <c r="HV81" s="37"/>
      <c r="HW81" s="37"/>
      <c r="HX81" s="37"/>
      <c r="HY81" s="37"/>
      <c r="HZ81" s="37"/>
      <c r="IA81" s="37"/>
      <c r="IB81" s="37"/>
      <c r="IC81" s="37"/>
      <c r="ID81" s="37"/>
      <c r="IE81" s="37"/>
      <c r="IF81" s="37"/>
      <c r="IG81" s="37"/>
      <c r="IH81" s="37"/>
      <c r="II81" s="37"/>
      <c r="IJ81" s="37"/>
      <c r="IK81" s="37"/>
      <c r="IL81" s="37"/>
      <c r="IM81" s="37"/>
      <c r="IN81" s="37"/>
      <c r="IO81" s="37"/>
      <c r="IP81" s="37"/>
    </row>
    <row r="82" spans="2:250" s="17" customFormat="1" ht="15.75" customHeight="1">
      <c r="B82" s="11"/>
      <c r="C82" s="11"/>
      <c r="D82" s="12"/>
      <c r="E82" s="11"/>
      <c r="F82" s="11"/>
      <c r="G82" s="13"/>
      <c r="H82" s="14"/>
      <c r="I82" s="11"/>
      <c r="J82" s="15"/>
      <c r="K82" s="16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37"/>
      <c r="HJ82" s="37"/>
      <c r="HK82" s="37"/>
      <c r="HL82" s="37"/>
      <c r="HM82" s="37"/>
      <c r="HN82" s="37"/>
      <c r="HO82" s="37"/>
      <c r="HP82" s="37"/>
      <c r="HQ82" s="37"/>
      <c r="HR82" s="37"/>
      <c r="HS82" s="37"/>
      <c r="HT82" s="37"/>
      <c r="HU82" s="37"/>
      <c r="HV82" s="37"/>
      <c r="HW82" s="37"/>
      <c r="HX82" s="37"/>
      <c r="HY82" s="37"/>
      <c r="HZ82" s="37"/>
      <c r="IA82" s="37"/>
      <c r="IB82" s="37"/>
      <c r="IC82" s="37"/>
      <c r="ID82" s="37"/>
      <c r="IE82" s="37"/>
      <c r="IF82" s="37"/>
      <c r="IG82" s="37"/>
      <c r="IH82" s="37"/>
      <c r="II82" s="37"/>
      <c r="IJ82" s="37"/>
      <c r="IK82" s="37"/>
      <c r="IL82" s="37"/>
      <c r="IM82" s="37"/>
      <c r="IN82" s="37"/>
      <c r="IO82" s="37"/>
      <c r="IP82" s="37"/>
    </row>
    <row r="83" spans="2:250" s="17" customFormat="1" ht="15.75" customHeight="1">
      <c r="B83" s="11" t="s">
        <v>47</v>
      </c>
      <c r="C83" s="11"/>
      <c r="D83" s="12"/>
      <c r="E83" s="11"/>
      <c r="F83" s="11"/>
      <c r="G83" s="13"/>
      <c r="H83" s="14"/>
      <c r="I83" s="11"/>
      <c r="J83" s="15"/>
      <c r="K83" s="16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  <c r="GG83" s="37"/>
      <c r="GH83" s="37"/>
      <c r="GI83" s="37"/>
      <c r="GJ83" s="37"/>
      <c r="GK83" s="37"/>
      <c r="GL83" s="37"/>
      <c r="GM83" s="37"/>
      <c r="GN83" s="37"/>
      <c r="GO83" s="37"/>
      <c r="GP83" s="37"/>
      <c r="GQ83" s="37"/>
      <c r="GR83" s="37"/>
      <c r="GS83" s="37"/>
      <c r="GT83" s="37"/>
      <c r="GU83" s="37"/>
      <c r="GV83" s="37"/>
      <c r="GW83" s="37"/>
      <c r="GX83" s="37"/>
      <c r="GY83" s="37"/>
      <c r="GZ83" s="37"/>
      <c r="HA83" s="37"/>
      <c r="HB83" s="37"/>
      <c r="HC83" s="37"/>
      <c r="HD83" s="37"/>
      <c r="HE83" s="37"/>
      <c r="HF83" s="37"/>
      <c r="HG83" s="37"/>
      <c r="HH83" s="37"/>
      <c r="HI83" s="37"/>
      <c r="HJ83" s="37"/>
      <c r="HK83" s="37"/>
      <c r="HL83" s="37"/>
      <c r="HM83" s="37"/>
      <c r="HN83" s="37"/>
      <c r="HO83" s="37"/>
      <c r="HP83" s="37"/>
      <c r="HQ83" s="37"/>
      <c r="HR83" s="37"/>
      <c r="HS83" s="37"/>
      <c r="HT83" s="37"/>
      <c r="HU83" s="37"/>
      <c r="HV83" s="37"/>
      <c r="HW83" s="37"/>
      <c r="HX83" s="37"/>
      <c r="HY83" s="37"/>
      <c r="HZ83" s="37"/>
      <c r="IA83" s="37"/>
      <c r="IB83" s="37"/>
      <c r="IC83" s="37"/>
      <c r="ID83" s="37"/>
      <c r="IE83" s="37"/>
      <c r="IF83" s="37"/>
      <c r="IG83" s="37"/>
      <c r="IH83" s="37"/>
      <c r="II83" s="37"/>
      <c r="IJ83" s="37"/>
      <c r="IK83" s="37"/>
      <c r="IL83" s="37"/>
      <c r="IM83" s="37"/>
      <c r="IN83" s="37"/>
      <c r="IO83" s="37"/>
      <c r="IP83" s="37"/>
    </row>
    <row r="84" spans="2:250" s="17" customFormat="1" ht="15.75" customHeight="1">
      <c r="B84" s="11"/>
      <c r="C84" s="11"/>
      <c r="D84" s="12"/>
      <c r="E84" s="11"/>
      <c r="F84" s="11"/>
      <c r="G84" s="13"/>
      <c r="H84" s="14"/>
      <c r="I84" s="11"/>
      <c r="J84" s="15"/>
      <c r="K84" s="16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  <c r="FM84" s="37"/>
      <c r="FN84" s="37"/>
      <c r="FO84" s="37"/>
      <c r="FP84" s="37"/>
      <c r="FQ84" s="37"/>
      <c r="FR84" s="37"/>
      <c r="FS84" s="37"/>
      <c r="FT84" s="37"/>
      <c r="FU84" s="37"/>
      <c r="FV84" s="37"/>
      <c r="FW84" s="37"/>
      <c r="FX84" s="37"/>
      <c r="FY84" s="37"/>
      <c r="FZ84" s="37"/>
      <c r="GA84" s="37"/>
      <c r="GB84" s="37"/>
      <c r="GC84" s="37"/>
      <c r="GD84" s="37"/>
      <c r="GE84" s="37"/>
      <c r="GF84" s="37"/>
      <c r="GG84" s="37"/>
      <c r="GH84" s="37"/>
      <c r="GI84" s="37"/>
      <c r="GJ84" s="37"/>
      <c r="GK84" s="37"/>
      <c r="GL84" s="37"/>
      <c r="GM84" s="37"/>
      <c r="GN84" s="37"/>
      <c r="GO84" s="37"/>
      <c r="GP84" s="37"/>
      <c r="GQ84" s="37"/>
      <c r="GR84" s="37"/>
      <c r="GS84" s="37"/>
      <c r="GT84" s="37"/>
      <c r="GU84" s="37"/>
      <c r="GV84" s="37"/>
      <c r="GW84" s="37"/>
      <c r="GX84" s="37"/>
      <c r="GY84" s="37"/>
      <c r="GZ84" s="37"/>
      <c r="HA84" s="37"/>
      <c r="HB84" s="37"/>
      <c r="HC84" s="37"/>
      <c r="HD84" s="37"/>
      <c r="HE84" s="37"/>
      <c r="HF84" s="37"/>
      <c r="HG84" s="37"/>
      <c r="HH84" s="37"/>
      <c r="HI84" s="37"/>
      <c r="HJ84" s="37"/>
      <c r="HK84" s="37"/>
      <c r="HL84" s="37"/>
      <c r="HM84" s="37"/>
      <c r="HN84" s="37"/>
      <c r="HO84" s="37"/>
      <c r="HP84" s="37"/>
      <c r="HQ84" s="37"/>
      <c r="HR84" s="37"/>
      <c r="HS84" s="37"/>
      <c r="HT84" s="37"/>
      <c r="HU84" s="37"/>
      <c r="HV84" s="37"/>
      <c r="HW84" s="37"/>
      <c r="HX84" s="37"/>
      <c r="HY84" s="37"/>
      <c r="HZ84" s="37"/>
      <c r="IA84" s="37"/>
      <c r="IB84" s="37"/>
      <c r="IC84" s="37"/>
      <c r="ID84" s="37"/>
      <c r="IE84" s="37"/>
      <c r="IF84" s="37"/>
      <c r="IG84" s="37"/>
      <c r="IH84" s="37"/>
      <c r="II84" s="37"/>
      <c r="IJ84" s="37"/>
      <c r="IK84" s="37"/>
      <c r="IL84" s="37"/>
      <c r="IM84" s="37"/>
      <c r="IN84" s="37"/>
      <c r="IO84" s="37"/>
      <c r="IP84" s="37"/>
    </row>
    <row r="85" spans="2:250" s="17" customFormat="1" ht="15.75" customHeight="1">
      <c r="B85" s="11"/>
      <c r="C85" s="11"/>
      <c r="D85" s="12"/>
      <c r="E85" s="11"/>
      <c r="F85" s="11"/>
      <c r="G85" s="13"/>
      <c r="H85" s="14"/>
      <c r="I85" s="11"/>
      <c r="J85" s="15"/>
      <c r="K85" s="16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  <c r="FM85" s="37"/>
      <c r="FN85" s="37"/>
      <c r="FO85" s="37"/>
      <c r="FP85" s="37"/>
      <c r="FQ85" s="37"/>
      <c r="FR85" s="37"/>
      <c r="FS85" s="37"/>
      <c r="FT85" s="37"/>
      <c r="FU85" s="37"/>
      <c r="FV85" s="37"/>
      <c r="FW85" s="37"/>
      <c r="FX85" s="37"/>
      <c r="FY85" s="37"/>
      <c r="FZ85" s="37"/>
      <c r="GA85" s="37"/>
      <c r="GB85" s="37"/>
      <c r="GC85" s="37"/>
      <c r="GD85" s="37"/>
      <c r="GE85" s="37"/>
      <c r="GF85" s="37"/>
      <c r="GG85" s="37"/>
      <c r="GH85" s="37"/>
      <c r="GI85" s="37"/>
      <c r="GJ85" s="37"/>
      <c r="GK85" s="37"/>
      <c r="GL85" s="37"/>
      <c r="GM85" s="37"/>
      <c r="GN85" s="37"/>
      <c r="GO85" s="37"/>
      <c r="GP85" s="37"/>
      <c r="GQ85" s="37"/>
      <c r="GR85" s="37"/>
      <c r="GS85" s="37"/>
      <c r="GT85" s="37"/>
      <c r="GU85" s="37"/>
      <c r="GV85" s="37"/>
      <c r="GW85" s="37"/>
      <c r="GX85" s="37"/>
      <c r="GY85" s="37"/>
      <c r="GZ85" s="37"/>
      <c r="HA85" s="37"/>
      <c r="HB85" s="37"/>
      <c r="HC85" s="37"/>
      <c r="HD85" s="37"/>
      <c r="HE85" s="37"/>
      <c r="HF85" s="37"/>
      <c r="HG85" s="37"/>
      <c r="HH85" s="37"/>
      <c r="HI85" s="37"/>
      <c r="HJ85" s="37"/>
      <c r="HK85" s="37"/>
      <c r="HL85" s="37"/>
      <c r="HM85" s="37"/>
      <c r="HN85" s="37"/>
      <c r="HO85" s="37"/>
      <c r="HP85" s="37"/>
      <c r="HQ85" s="37"/>
      <c r="HR85" s="37"/>
      <c r="HS85" s="37"/>
      <c r="HT85" s="37"/>
      <c r="HU85" s="37"/>
      <c r="HV85" s="37"/>
      <c r="HW85" s="37"/>
      <c r="HX85" s="37"/>
      <c r="HY85" s="37"/>
      <c r="HZ85" s="37"/>
      <c r="IA85" s="37"/>
      <c r="IB85" s="37"/>
      <c r="IC85" s="37"/>
      <c r="ID85" s="37"/>
      <c r="IE85" s="37"/>
      <c r="IF85" s="37"/>
      <c r="IG85" s="37"/>
      <c r="IH85" s="37"/>
      <c r="II85" s="37"/>
      <c r="IJ85" s="37"/>
      <c r="IK85" s="37"/>
      <c r="IL85" s="37"/>
      <c r="IM85" s="37"/>
      <c r="IN85" s="37"/>
      <c r="IO85" s="37"/>
      <c r="IP85" s="37"/>
    </row>
    <row r="86" spans="2:250" s="17" customFormat="1" ht="15.75" customHeight="1">
      <c r="B86" s="8"/>
      <c r="C86" s="8"/>
      <c r="D86" s="11"/>
      <c r="E86" s="11"/>
      <c r="F86" s="11"/>
      <c r="G86" s="23"/>
      <c r="H86" s="11"/>
      <c r="I86" s="11"/>
      <c r="J86" s="23"/>
      <c r="K86" s="24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  <c r="FM86" s="37"/>
      <c r="FN86" s="37"/>
      <c r="FO86" s="37"/>
      <c r="FP86" s="37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/>
      <c r="GD86" s="37"/>
      <c r="GE86" s="37"/>
      <c r="GF86" s="37"/>
      <c r="GG86" s="37"/>
      <c r="GH86" s="37"/>
      <c r="GI86" s="37"/>
      <c r="GJ86" s="37"/>
      <c r="GK86" s="37"/>
      <c r="GL86" s="37"/>
      <c r="GM86" s="37"/>
      <c r="GN86" s="37"/>
      <c r="GO86" s="37"/>
      <c r="GP86" s="37"/>
      <c r="GQ86" s="37"/>
      <c r="GR86" s="37"/>
      <c r="GS86" s="37"/>
      <c r="GT86" s="37"/>
      <c r="GU86" s="37"/>
      <c r="GV86" s="37"/>
      <c r="GW86" s="37"/>
      <c r="GX86" s="37"/>
      <c r="GY86" s="37"/>
      <c r="GZ86" s="37"/>
      <c r="HA86" s="37"/>
      <c r="HB86" s="37"/>
      <c r="HC86" s="37"/>
      <c r="HD86" s="37"/>
      <c r="HE86" s="37"/>
      <c r="HF86" s="37"/>
      <c r="HG86" s="37"/>
      <c r="HH86" s="37"/>
      <c r="HI86" s="37"/>
      <c r="HJ86" s="37"/>
      <c r="HK86" s="37"/>
      <c r="HL86" s="37"/>
      <c r="HM86" s="37"/>
      <c r="HN86" s="37"/>
      <c r="HO86" s="37"/>
      <c r="HP86" s="37"/>
      <c r="HQ86" s="37"/>
      <c r="HR86" s="37"/>
      <c r="HS86" s="37"/>
      <c r="HT86" s="37"/>
      <c r="HU86" s="37"/>
      <c r="HV86" s="37"/>
      <c r="HW86" s="37"/>
      <c r="HX86" s="37"/>
      <c r="HY86" s="37"/>
      <c r="HZ86" s="37"/>
      <c r="IA86" s="37"/>
      <c r="IB86" s="37"/>
      <c r="IC86" s="37"/>
      <c r="ID86" s="37"/>
      <c r="IE86" s="37"/>
      <c r="IF86" s="37"/>
      <c r="IG86" s="37"/>
      <c r="IH86" s="37"/>
      <c r="II86" s="37"/>
      <c r="IJ86" s="37"/>
      <c r="IK86" s="37"/>
      <c r="IL86" s="37"/>
      <c r="IM86" s="37"/>
      <c r="IN86" s="37"/>
      <c r="IO86" s="37"/>
      <c r="IP86" s="37"/>
    </row>
    <row r="87" spans="2:250" s="17" customFormat="1" ht="15.75" customHeight="1">
      <c r="B87" s="11" t="s">
        <v>16</v>
      </c>
      <c r="C87" s="11"/>
      <c r="D87" s="11"/>
      <c r="E87" s="11"/>
      <c r="F87" s="11"/>
      <c r="G87" s="23"/>
      <c r="H87" s="11"/>
      <c r="I87" s="11"/>
      <c r="J87" s="23"/>
      <c r="K87" s="23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  <c r="FM87" s="37"/>
      <c r="FN87" s="37"/>
      <c r="FO87" s="37"/>
      <c r="FP87" s="37"/>
      <c r="FQ87" s="37"/>
      <c r="FR87" s="37"/>
      <c r="FS87" s="37"/>
      <c r="FT87" s="37"/>
      <c r="FU87" s="37"/>
      <c r="FV87" s="37"/>
      <c r="FW87" s="37"/>
      <c r="FX87" s="37"/>
      <c r="FY87" s="37"/>
      <c r="FZ87" s="37"/>
      <c r="GA87" s="37"/>
      <c r="GB87" s="37"/>
      <c r="GC87" s="37"/>
      <c r="GD87" s="37"/>
      <c r="GE87" s="37"/>
      <c r="GF87" s="37"/>
      <c r="GG87" s="37"/>
      <c r="GH87" s="37"/>
      <c r="GI87" s="37"/>
      <c r="GJ87" s="37"/>
      <c r="GK87" s="37"/>
      <c r="GL87" s="37"/>
      <c r="GM87" s="37"/>
      <c r="GN87" s="37"/>
      <c r="GO87" s="37"/>
      <c r="GP87" s="37"/>
      <c r="GQ87" s="37"/>
      <c r="GR87" s="37"/>
      <c r="GS87" s="37"/>
      <c r="GT87" s="37"/>
      <c r="GU87" s="37"/>
      <c r="GV87" s="37"/>
      <c r="GW87" s="37"/>
      <c r="GX87" s="37"/>
      <c r="GY87" s="37"/>
      <c r="GZ87" s="37"/>
      <c r="HA87" s="37"/>
      <c r="HB87" s="37"/>
      <c r="HC87" s="37"/>
      <c r="HD87" s="37"/>
      <c r="HE87" s="37"/>
      <c r="HF87" s="37"/>
      <c r="HG87" s="37"/>
      <c r="HH87" s="37"/>
      <c r="HI87" s="37"/>
      <c r="HJ87" s="37"/>
      <c r="HK87" s="37"/>
      <c r="HL87" s="37"/>
      <c r="HM87" s="37"/>
      <c r="HN87" s="37"/>
      <c r="HO87" s="37"/>
      <c r="HP87" s="37"/>
      <c r="HQ87" s="37"/>
      <c r="HR87" s="37"/>
      <c r="HS87" s="37"/>
      <c r="HT87" s="37"/>
      <c r="HU87" s="37"/>
      <c r="HV87" s="37"/>
      <c r="HW87" s="37"/>
      <c r="HX87" s="37"/>
      <c r="HY87" s="37"/>
      <c r="HZ87" s="37"/>
      <c r="IA87" s="37"/>
      <c r="IB87" s="37"/>
      <c r="IC87" s="37"/>
      <c r="ID87" s="37"/>
      <c r="IE87" s="37"/>
      <c r="IF87" s="37"/>
      <c r="IG87" s="37"/>
      <c r="IH87" s="37"/>
      <c r="II87" s="37"/>
      <c r="IJ87" s="37"/>
      <c r="IK87" s="37"/>
      <c r="IL87" s="37"/>
      <c r="IM87" s="37"/>
      <c r="IN87" s="37"/>
      <c r="IO87" s="37"/>
      <c r="IP87" s="37"/>
    </row>
    <row r="88" spans="2:250" s="17" customFormat="1" ht="15.75" customHeight="1">
      <c r="B88" s="11" t="s">
        <v>48</v>
      </c>
      <c r="C88" s="8"/>
      <c r="D88" s="11"/>
      <c r="E88" s="11"/>
      <c r="F88" s="11"/>
      <c r="G88" s="23"/>
      <c r="H88" s="11"/>
      <c r="I88" s="11"/>
      <c r="J88" s="23"/>
      <c r="K88" s="23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  <c r="FM88" s="37"/>
      <c r="FN88" s="37"/>
      <c r="FO88" s="37"/>
      <c r="FP88" s="37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/>
      <c r="GD88" s="37"/>
      <c r="GE88" s="37"/>
      <c r="GF88" s="37"/>
      <c r="GG88" s="37"/>
      <c r="GH88" s="37"/>
      <c r="GI88" s="37"/>
      <c r="GJ88" s="37"/>
      <c r="GK88" s="37"/>
      <c r="GL88" s="37"/>
      <c r="GM88" s="37"/>
      <c r="GN88" s="37"/>
      <c r="GO88" s="37"/>
      <c r="GP88" s="37"/>
      <c r="GQ88" s="37"/>
      <c r="GR88" s="37"/>
      <c r="GS88" s="37"/>
      <c r="GT88" s="37"/>
      <c r="GU88" s="37"/>
      <c r="GV88" s="37"/>
      <c r="GW88" s="37"/>
      <c r="GX88" s="37"/>
      <c r="GY88" s="37"/>
      <c r="GZ88" s="37"/>
      <c r="HA88" s="37"/>
      <c r="HB88" s="37"/>
      <c r="HC88" s="37"/>
      <c r="HD88" s="37"/>
      <c r="HE88" s="37"/>
      <c r="HF88" s="37"/>
      <c r="HG88" s="37"/>
      <c r="HH88" s="37"/>
      <c r="HI88" s="37"/>
      <c r="HJ88" s="37"/>
      <c r="HK88" s="37"/>
      <c r="HL88" s="37"/>
      <c r="HM88" s="37"/>
      <c r="HN88" s="37"/>
      <c r="HO88" s="37"/>
      <c r="HP88" s="37"/>
      <c r="HQ88" s="37"/>
      <c r="HR88" s="37"/>
      <c r="HS88" s="37"/>
      <c r="HT88" s="37"/>
      <c r="HU88" s="37"/>
      <c r="HV88" s="37"/>
      <c r="HW88" s="37"/>
      <c r="HX88" s="37"/>
      <c r="HY88" s="37"/>
      <c r="HZ88" s="37"/>
      <c r="IA88" s="37"/>
      <c r="IB88" s="37"/>
      <c r="IC88" s="37"/>
      <c r="ID88" s="37"/>
      <c r="IE88" s="37"/>
      <c r="IF88" s="37"/>
      <c r="IG88" s="37"/>
      <c r="IH88" s="37"/>
      <c r="II88" s="37"/>
      <c r="IJ88" s="37"/>
      <c r="IK88" s="37"/>
      <c r="IL88" s="37"/>
      <c r="IM88" s="37"/>
      <c r="IN88" s="37"/>
      <c r="IO88" s="37"/>
      <c r="IP88" s="37"/>
    </row>
    <row r="89" spans="2:250" ht="15.75" customHeight="1">
      <c r="B89" s="8"/>
      <c r="C89" s="8"/>
      <c r="D89" s="5"/>
      <c r="E89" s="6"/>
      <c r="F89" s="6"/>
      <c r="G89" s="7"/>
      <c r="H89" s="6"/>
      <c r="I89" s="6"/>
      <c r="J89" s="7"/>
      <c r="K89" s="7"/>
    </row>
    <row r="90" spans="2:250" ht="15.75" customHeight="1">
      <c r="B90" s="8"/>
      <c r="C90" s="8"/>
      <c r="D90" s="5"/>
      <c r="E90" s="6"/>
      <c r="F90" s="6"/>
      <c r="G90" s="7"/>
      <c r="H90" s="6"/>
      <c r="I90" s="6"/>
      <c r="J90" s="7"/>
      <c r="K90" s="7"/>
    </row>
    <row r="91" spans="2:250" ht="15.75" customHeight="1">
      <c r="B91" s="2"/>
      <c r="C91" s="2"/>
      <c r="D91" s="2"/>
      <c r="E91" s="2"/>
      <c r="F91" s="2"/>
      <c r="G91" s="7"/>
      <c r="H91" s="2"/>
      <c r="I91" s="2"/>
      <c r="J91" s="2"/>
      <c r="K91" s="2"/>
    </row>
    <row r="92" spans="2:250" ht="15.75" customHeight="1">
      <c r="B92" s="2"/>
      <c r="C92" s="2"/>
      <c r="D92" s="2"/>
      <c r="E92" s="2"/>
      <c r="F92" s="2"/>
      <c r="G92" s="7"/>
      <c r="H92" s="2"/>
      <c r="I92" s="2"/>
      <c r="J92" s="2"/>
      <c r="K92" s="2"/>
    </row>
    <row r="93" spans="2:250" ht="15.75" customHeight="1">
      <c r="B93" s="2"/>
      <c r="C93" s="2"/>
      <c r="D93" s="2"/>
      <c r="E93" s="2"/>
      <c r="F93" s="2"/>
      <c r="G93" s="7"/>
      <c r="H93" s="2"/>
      <c r="I93" s="2"/>
      <c r="J93" s="2"/>
      <c r="K93" s="2"/>
    </row>
    <row r="94" spans="2:250" ht="15.75" customHeight="1"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2:250" ht="15.75" customHeight="1">
      <c r="B95" s="2"/>
      <c r="C95" s="2"/>
      <c r="D95" s="2"/>
      <c r="E95" s="2"/>
      <c r="F95" s="2"/>
      <c r="G95" s="2"/>
      <c r="H95" s="2"/>
      <c r="I95" s="2"/>
      <c r="J95" s="2"/>
      <c r="K95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63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2012-02-07T16:56:59Z</cp:lastPrinted>
  <dcterms:created xsi:type="dcterms:W3CDTF">2000-06-29T05:08:18Z</dcterms:created>
  <dcterms:modified xsi:type="dcterms:W3CDTF">2012-02-07T17:00:24Z</dcterms:modified>
</cp:coreProperties>
</file>