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0" i="1" l="1"/>
  <c r="L35" i="1"/>
  <c r="N35" i="1" s="1"/>
  <c r="N32" i="1" s="1"/>
  <c r="P32" i="1" s="1"/>
  <c r="L30" i="1"/>
  <c r="N30" i="1" s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<sst xmlns="http://schemas.openxmlformats.org/spreadsheetml/2006/main" count="93" uniqueCount="78">
  <si>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</si>
  <si>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</si>
  <si>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</si>
  <si>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</si>
  <si>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</si>
  <si>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</si>
  <si>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</si>
  <si>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</si>
  <si>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</si>
  <si>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</si>
  <si>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</si>
  <si>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</si>
  <si>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</si>
  <si>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</si>
  <si>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</si>
  <si>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</si>
  <si>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</si>
  <si>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</si>
  <si>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</si>
  <si>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</si>
  <si>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</si>
  <si>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</si>
  <si>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</si>
  <si>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</si>
  <si>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</si>
  <si>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</si>
  <si>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</si>
  <si>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</si>
  <si>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</si>
  <si>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</si>
  <si>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</si>
  <si>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</si>
  <si>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</si>
  <si>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</si>
  <si>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</si>
  <si>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</si>
  <si>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</si>
  <si>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</si>
  <si>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</si>
  <si>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</si>
  <si>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</si>
  <si>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</si>
  <si>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</si>
  <si>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</si>
  <si>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</si>
  <si>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</si>
  <si>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</si>
  <si>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</si>
  <si>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</si>
  <si>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</si>
  <si>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</si>
  <si>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</si>
  <si>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</si>
  <si>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</si>
  <si>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</si>
  <si>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A2012RH040</t>
  </si>
  <si>
    <t>LES ROBINETS PRESTO</t>
  </si>
  <si>
    <t>4 Rue Lavoisier Zi</t>
  </si>
  <si>
    <t>17110 ST GEORGES DE DIDONNE</t>
  </si>
  <si>
    <t>Tél: 05 46 05 33 27</t>
  </si>
  <si>
    <t>Fax: 05 46 06 06 40</t>
  </si>
  <si>
    <t>Mr Mallerault</t>
  </si>
  <si>
    <t>pa.mallerault@presto.fr</t>
  </si>
  <si>
    <t>MAG5614-0DA02-0BB0</t>
  </si>
  <si>
    <t>Débitmètre électromagnétique F5</t>
  </si>
  <si>
    <t>Connexion process : Gaz G1/2 male</t>
  </si>
  <si>
    <t>Connexion électrique: M16*1,5</t>
  </si>
  <si>
    <t>Degré de protection: IP65/Nema 5</t>
  </si>
  <si>
    <t>MAG5040-1AB10-1AA0</t>
  </si>
  <si>
    <t>Alimentation : 230Vac</t>
  </si>
  <si>
    <t>Sortie: 4-20mA et pulses</t>
  </si>
  <si>
    <t>Avec afficheur</t>
  </si>
  <si>
    <t>Convertisseur M1</t>
  </si>
  <si>
    <t>Version déportée</t>
  </si>
  <si>
    <t>Avec câble 10mètres</t>
  </si>
  <si>
    <t>Précision: 0,5%</t>
  </si>
  <si>
    <t>Gamme: 0-10l/h avec certificat calibration 3 points (20%, 50% 100%)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</si>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</sst>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5" t="s">
        <v>56</v>
      </c>
      <c r="E8" s="8"/>
      <c r="F8" s="21"/>
      <c r="G8" s="21"/>
      <c r="H8" s="30" t="s">
        <v>1</v>
      </c>
      <c r="I8" s="17"/>
      <c r="J8" s="74">
        <v>40946</v>
      </c>
      <c r="K8" s="21"/>
      <c r="M8" s="89"/>
    </row>
    <row r="9" spans="1:250" ht="15.75" customHeight="1">
      <c r="A9" s="17"/>
      <c r="B9" s="21"/>
      <c r="C9" s="21"/>
      <c r="D9" s="95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5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5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5" t="s">
        <v>61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5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5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5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892</v>
      </c>
      <c r="I23" s="47"/>
      <c r="J23" s="47">
        <f>G23*H23</f>
        <v>892</v>
      </c>
      <c r="K23" s="76" t="s">
        <v>77</v>
      </c>
      <c r="L23" s="17">
        <v>1245</v>
      </c>
      <c r="M23" s="84">
        <v>0.56999999999999995</v>
      </c>
      <c r="N23" s="17">
        <f>L23*(1-M23)</f>
        <v>535.35</v>
      </c>
      <c r="O23" s="96">
        <v>0.4</v>
      </c>
      <c r="P23" s="97">
        <f>N23/(1-O23)</f>
        <v>892.25000000000011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76</v>
      </c>
      <c r="H24" s="48"/>
      <c r="I24" s="47"/>
      <c r="J24" s="47"/>
      <c r="K24" s="76"/>
      <c r="O24" s="96"/>
      <c r="P24" s="9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O25" s="96"/>
      <c r="P25" s="9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O26" s="96"/>
      <c r="P26" s="9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O27" s="96"/>
      <c r="P27" s="9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75</v>
      </c>
      <c r="H28" s="48"/>
      <c r="I28" s="47"/>
      <c r="J28" s="47"/>
      <c r="K28" s="76"/>
      <c r="O28" s="96"/>
      <c r="P28" s="9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O29" s="96"/>
      <c r="P29" s="9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68</v>
      </c>
      <c r="E30" s="17" t="s">
        <v>72</v>
      </c>
      <c r="G30" s="17">
        <v>1</v>
      </c>
      <c r="H30" s="48">
        <v>593</v>
      </c>
      <c r="I30" s="47"/>
      <c r="J30" s="47">
        <f>G30*H30</f>
        <v>593</v>
      </c>
      <c r="K30" s="76" t="s">
        <v>77</v>
      </c>
      <c r="L30" s="17">
        <f>705+99+132</f>
        <v>936</v>
      </c>
      <c r="M30" s="84">
        <v>0.56999999999999995</v>
      </c>
      <c r="N30" s="17">
        <f>L30*(1-M30)</f>
        <v>402.48</v>
      </c>
      <c r="O30" s="96"/>
      <c r="P30" s="9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69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70</v>
      </c>
      <c r="H32" s="48"/>
      <c r="I32" s="47"/>
      <c r="J32" s="47"/>
      <c r="K32" s="76"/>
      <c r="N32" s="17">
        <f>250+56+N35</f>
        <v>355.57900000000001</v>
      </c>
      <c r="O32" s="84">
        <v>0.4</v>
      </c>
      <c r="P32" s="97">
        <f>N32/(1-O32)</f>
        <v>592.63166666666666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71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73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74</v>
      </c>
      <c r="H35" s="48"/>
      <c r="I35" s="47"/>
      <c r="J35" s="47"/>
      <c r="K35" s="76"/>
      <c r="L35" s="17">
        <f>11.53*10</f>
        <v>115.3</v>
      </c>
      <c r="M35" s="84">
        <v>0.56999999999999995</v>
      </c>
      <c r="N35" s="17">
        <f>L35*(1-M35)</f>
        <v>49.579000000000008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1485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35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39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36</v>
      </c>
      <c r="H40" s="70" t="s">
        <v>3</v>
      </c>
      <c r="I40" s="71"/>
      <c r="J40" s="71">
        <v>30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37</v>
      </c>
      <c r="H41" s="48" t="s">
        <v>3</v>
      </c>
      <c r="I41" s="47"/>
      <c r="J41" s="47">
        <f>SUM(J37:J40)</f>
        <v>1515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38</v>
      </c>
      <c r="H42" s="63" t="s">
        <v>3</v>
      </c>
      <c r="I42" s="64"/>
      <c r="J42" s="64">
        <f>0.196*J41</f>
        <v>296.94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1811.94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40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41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42</v>
      </c>
      <c r="E51" s="18" t="s">
        <v>54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87" t="s">
        <v>20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44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17" t="s">
        <v>45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53</v>
      </c>
      <c r="E56" s="11" t="s">
        <v>46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48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2012-02-07T08:55:24Z</dcterms:modified>
</cp:coreProperties>
</file>