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QUOTE!$A$1:$K$63</definedName>
  </definedNames>
  <calcPr calcId="145621"/>
</workbook>
</file>

<file path=xl/calcChain.xml><?xml version="1.0" encoding="utf-8"?>
<calcChain xmlns="http://schemas.openxmlformats.org/spreadsheetml/2006/main">
  <c r="J30" i="1" l="1"/>
  <c r="N35" i="1"/>
  <c r="N32" i="1" s="1"/>
  <c r="P32" i="1" s="1"/>
  <c r="L35" i="1"/>
  <c r="L30" i="1"/>
  <c r="N30" i="1" s="1"/>
  <c r="N23" i="1" l="1"/>
  <c r="P23" i="1" s="1"/>
  <c r="J23" i="1" l="1"/>
  <c r="J37" i="1"/>
  <c r="J41" i="1" s="1"/>
  <c r="J42" i="1" l="1"/>
  <c r="J43" i="1" s="1"/>
</calcChain>
</file>

<file path=xl/sharedStrings.xml><?xml version="1.0" encoding="utf-8"?>
<sst xmlns="http://schemas.openxmlformats.org/spreadsheetml/2006/main" count="93" uniqueCount="78">
  <si>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</si>
  <si>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</si>
  <si>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</si>
  <si>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</si>
  <si>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</si>
  <si>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</si>
  <si>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</si>
  <si>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</si>
  <si>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</si>
  <si>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</si>
  <si>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</si>
  <si>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</si>
  <si>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</si>
  <si>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</si>
  <si>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</si>
  <si>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</si>
  <si>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</si>
  <si>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</si>
  <si>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</si>
  <si>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</si>
  <si>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30 days net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</si>
  <si>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</si>
  <si>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</si>
  <si>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</si>
  <si>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</si>
  <si>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</si>
  <si>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</si>
  <si>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</si>
  <si>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</si>
  <si>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</si>
  <si>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</si>
  <si>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</si>
  <si>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</si>
  <si>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</si>
  <si>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</si>
  <si>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</si>
  <si>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</si>
  <si>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</si>
  <si>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</si>
  <si>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</si>
  <si>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</si>
  <si>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</si>
  <si>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</si>
  <si>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</si>
  <si>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</si>
  <si>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</si>
  <si>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</si>
  <si>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</si>
  <si>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</si>
  <si>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</si>
  <si>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</si>
  <si>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</si>
  <si>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</si>
  <si>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</si>
  <si>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Franco</t>
  </si>
  <si>
    <t>A2012RH040</t>
  </si>
  <si>
    <t>LES ROBINETS PRESTO</t>
  </si>
  <si>
    <t>4 Rue Lavoisier Zi</t>
  </si>
  <si>
    <t>17110 ST GEORGES DE DIDONNE</t>
  </si>
  <si>
    <t>Tél: 05 46 05 33 27</t>
  </si>
  <si>
    <t>Fax: 05 46 06 06 40</t>
  </si>
  <si>
    <t>Mr Mallerault</t>
  </si>
  <si>
    <t>pa.mallerault@presto.fr</t>
  </si>
  <si>
    <t>MAG5614-0DA02-0BB0</t>
  </si>
  <si>
    <t>Débitmètre électromagnétique F5</t>
  </si>
  <si>
    <t>Débit max: 110l/h</t>
  </si>
  <si>
    <t>Connexion process : Gaz G1/2 male</t>
  </si>
  <si>
    <t>Connexion électrique: M16*1,5</t>
  </si>
  <si>
    <t>Degré de protection: IP65/Nema 5</t>
  </si>
  <si>
    <t>MAG5040-1AB10-1AA0</t>
  </si>
  <si>
    <t>Alimentation : 230Vac</t>
  </si>
  <si>
    <t>Sortie: 4-20mA et pulses</t>
  </si>
  <si>
    <t>Avec afficheur</t>
  </si>
  <si>
    <t>Convertisseur M1</t>
  </si>
  <si>
    <t>Version déportée</t>
  </si>
  <si>
    <t>Avec câble 10mètres</t>
  </si>
  <si>
    <t>4</t>
  </si>
  <si>
    <t>Précision: 0,5%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</si>
</sst>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#,##0.00;[Red]#,##0.00"/>
    <numFmt numFmtId="171" formatCode="_-* #,##0.00\ [$€-40C]_-;\-* #,##0.00\ [$€-40C]_-;_-* &quot;-&quot;??\ [$€-40C]_-;_-@_-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9" fillId="0" borderId="0" xfId="3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9" fontId="9" fillId="0" borderId="0" xfId="4" applyFont="1" applyAlignment="1">
      <alignment vertical="center"/>
    </xf>
    <xf numFmtId="171" fontId="9" fillId="0" borderId="0" xfId="0" applyNumberFormat="1" applyFont="1" applyAlignment="1">
      <alignment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0"/>
  <sheetViews>
    <sheetView tabSelected="1" zoomScaleNormal="100" workbookViewId="0">
      <selection activeCell="D33" sqref="D3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34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6" t="s">
        <v>22</v>
      </c>
      <c r="B4" s="96"/>
      <c r="C4" s="96"/>
      <c r="D4" s="96"/>
      <c r="E4" s="96"/>
      <c r="F4" s="96"/>
      <c r="G4" s="96"/>
      <c r="H4" s="96"/>
      <c r="I4" s="96"/>
      <c r="J4" s="96"/>
      <c r="K4" s="96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7" t="s">
        <v>18</v>
      </c>
      <c r="B5" s="97"/>
      <c r="C5" s="97"/>
      <c r="D5" s="97"/>
      <c r="E5" s="97"/>
      <c r="F5" s="97"/>
      <c r="G5" s="97"/>
      <c r="H5" s="97"/>
      <c r="I5" s="97"/>
      <c r="J5" s="97"/>
      <c r="K5" s="9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98" t="s">
        <v>21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33</v>
      </c>
      <c r="C8" s="21"/>
      <c r="D8" s="95" t="s">
        <v>56</v>
      </c>
      <c r="E8" s="8"/>
      <c r="F8" s="21"/>
      <c r="G8" s="21"/>
      <c r="H8" s="30" t="s">
        <v>1</v>
      </c>
      <c r="I8" s="17"/>
      <c r="J8" s="74">
        <v>40938</v>
      </c>
      <c r="K8" s="21"/>
      <c r="M8" s="89"/>
    </row>
    <row r="9" spans="1:250" ht="15.75" customHeight="1">
      <c r="A9" s="17"/>
      <c r="B9" s="21"/>
      <c r="C9" s="21"/>
      <c r="D9" s="95" t="s">
        <v>57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5" t="s">
        <v>58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5"/>
      <c r="E11" s="8"/>
      <c r="F11" s="21"/>
      <c r="G11" s="21"/>
      <c r="H11" s="20" t="s">
        <v>30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5" t="s">
        <v>61</v>
      </c>
      <c r="E12" s="8"/>
      <c r="F12" s="21"/>
      <c r="G12" s="17"/>
      <c r="H12" s="20" t="s">
        <v>31</v>
      </c>
      <c r="I12" s="20"/>
      <c r="J12" s="31" t="s">
        <v>55</v>
      </c>
      <c r="K12" s="21"/>
      <c r="M12" s="89"/>
    </row>
    <row r="13" spans="1:250" ht="15.75" customHeight="1">
      <c r="A13" s="17"/>
      <c r="B13" s="78" t="s">
        <v>8</v>
      </c>
      <c r="C13" s="21"/>
      <c r="D13" s="95" t="s">
        <v>59</v>
      </c>
      <c r="E13" s="8"/>
      <c r="F13" s="21"/>
      <c r="G13" s="17"/>
      <c r="H13" s="20" t="s">
        <v>32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D14" s="95" t="s">
        <v>60</v>
      </c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5" t="s">
        <v>62</v>
      </c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5"/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27</v>
      </c>
      <c r="C19" s="34"/>
      <c r="D19" s="35" t="s">
        <v>26</v>
      </c>
      <c r="E19" s="42" t="s">
        <v>28</v>
      </c>
      <c r="F19" s="34"/>
      <c r="G19" s="34" t="s">
        <v>25</v>
      </c>
      <c r="H19" s="44" t="s">
        <v>24</v>
      </c>
      <c r="I19" s="45"/>
      <c r="J19" s="45" t="s">
        <v>4</v>
      </c>
      <c r="K19" s="12" t="s">
        <v>23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29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63</v>
      </c>
      <c r="E23" s="17" t="s">
        <v>64</v>
      </c>
      <c r="G23" s="17">
        <v>1</v>
      </c>
      <c r="H23" s="48">
        <v>892</v>
      </c>
      <c r="I23" s="47"/>
      <c r="J23" s="47">
        <f>G23*H23</f>
        <v>892</v>
      </c>
      <c r="K23" s="76" t="s">
        <v>76</v>
      </c>
      <c r="L23" s="17">
        <v>1245</v>
      </c>
      <c r="M23" s="84">
        <v>0.56999999999999995</v>
      </c>
      <c r="N23" s="17">
        <f>L23*(1-M23)</f>
        <v>535.35</v>
      </c>
      <c r="O23" s="99">
        <v>0.4</v>
      </c>
      <c r="P23" s="100">
        <f>N23/(1-O23)</f>
        <v>892.25000000000011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65</v>
      </c>
      <c r="H24" s="48"/>
      <c r="I24" s="47"/>
      <c r="J24" s="47"/>
      <c r="K24" s="76"/>
      <c r="O24" s="99"/>
      <c r="P24" s="100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66</v>
      </c>
      <c r="H25" s="48"/>
      <c r="I25" s="47"/>
      <c r="J25" s="47"/>
      <c r="K25" s="76"/>
      <c r="O25" s="99"/>
      <c r="P25" s="100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67</v>
      </c>
      <c r="H26" s="48"/>
      <c r="I26" s="47"/>
      <c r="J26" s="47"/>
      <c r="K26" s="76"/>
      <c r="O26" s="99"/>
      <c r="P26" s="100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68</v>
      </c>
      <c r="H27" s="48"/>
      <c r="I27" s="47"/>
      <c r="J27" s="47"/>
      <c r="K27" s="76"/>
      <c r="O27" s="99"/>
      <c r="P27" s="100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77</v>
      </c>
      <c r="H28" s="48"/>
      <c r="I28" s="47"/>
      <c r="J28" s="47"/>
      <c r="K28" s="76"/>
      <c r="O28" s="99"/>
      <c r="P28" s="100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H29" s="48"/>
      <c r="I29" s="47"/>
      <c r="J29" s="47"/>
      <c r="K29" s="76"/>
      <c r="O29" s="99"/>
      <c r="P29" s="100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>
        <v>2</v>
      </c>
      <c r="C30" s="11"/>
      <c r="D30" s="17" t="s">
        <v>69</v>
      </c>
      <c r="E30" s="17" t="s">
        <v>73</v>
      </c>
      <c r="G30" s="17">
        <v>1</v>
      </c>
      <c r="H30" s="48">
        <v>593</v>
      </c>
      <c r="I30" s="47"/>
      <c r="J30" s="47">
        <f>G30*H30</f>
        <v>593</v>
      </c>
      <c r="K30" s="76" t="s">
        <v>76</v>
      </c>
      <c r="L30" s="17">
        <f>705+99+132</f>
        <v>936</v>
      </c>
      <c r="M30" s="84">
        <v>0.56999999999999995</v>
      </c>
      <c r="N30" s="17">
        <f>L30*(1-M30)</f>
        <v>402.48</v>
      </c>
      <c r="O30" s="99"/>
      <c r="P30" s="100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E31" s="17" t="s">
        <v>70</v>
      </c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E32" s="17" t="s">
        <v>71</v>
      </c>
      <c r="H32" s="48"/>
      <c r="I32" s="47"/>
      <c r="J32" s="47"/>
      <c r="K32" s="76"/>
      <c r="N32" s="17">
        <f>250+56+N35</f>
        <v>355.57900000000001</v>
      </c>
      <c r="O32" s="84">
        <v>0.4</v>
      </c>
      <c r="P32" s="100">
        <f>N32/(1-O32)</f>
        <v>592.63166666666666</v>
      </c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E33" s="17" t="s">
        <v>72</v>
      </c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E34" s="17" t="s">
        <v>74</v>
      </c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E35" s="17" t="s">
        <v>75</v>
      </c>
      <c r="H35" s="48"/>
      <c r="I35" s="47"/>
      <c r="J35" s="47"/>
      <c r="K35" s="76"/>
      <c r="L35" s="17">
        <f>11.53*10</f>
        <v>115.3</v>
      </c>
      <c r="M35" s="84">
        <v>0.56999999999999995</v>
      </c>
      <c r="N35" s="17">
        <f>L35*(1-M35)</f>
        <v>49.579000000000008</v>
      </c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ht="15.75" customHeight="1" thickBot="1">
      <c r="A36" s="17"/>
      <c r="B36" s="58"/>
      <c r="C36" s="59"/>
      <c r="D36" s="60"/>
      <c r="E36" s="61"/>
      <c r="F36" s="62"/>
      <c r="G36" s="62"/>
      <c r="H36" s="63"/>
      <c r="I36" s="64"/>
      <c r="J36" s="64"/>
      <c r="K36" s="77"/>
    </row>
    <row r="37" spans="1:250" ht="15.75" customHeight="1">
      <c r="A37" s="17"/>
      <c r="B37" s="11"/>
      <c r="C37" s="11"/>
      <c r="D37" s="12"/>
      <c r="E37" s="21"/>
      <c r="F37" s="11"/>
      <c r="G37" s="30" t="s">
        <v>4</v>
      </c>
      <c r="H37" s="48" t="s">
        <v>3</v>
      </c>
      <c r="I37" s="47"/>
      <c r="J37" s="47">
        <f>SUM(J22:J36)</f>
        <v>1485</v>
      </c>
      <c r="K37" s="57"/>
    </row>
    <row r="38" spans="1:250" ht="15.75" customHeight="1">
      <c r="A38" s="17"/>
      <c r="B38" s="11"/>
      <c r="C38" s="11"/>
      <c r="D38" s="12"/>
      <c r="E38" s="41"/>
      <c r="F38" s="39"/>
      <c r="G38" s="40" t="s">
        <v>35</v>
      </c>
      <c r="H38" s="49" t="s">
        <v>3</v>
      </c>
      <c r="I38" s="50"/>
      <c r="J38" s="50">
        <v>0</v>
      </c>
      <c r="K38" s="55"/>
    </row>
    <row r="39" spans="1:250" ht="15.75" customHeight="1">
      <c r="A39" s="17"/>
      <c r="B39" s="11"/>
      <c r="C39" s="11"/>
      <c r="D39" s="12"/>
      <c r="E39" s="42"/>
      <c r="F39" s="43"/>
      <c r="G39" s="54" t="s">
        <v>39</v>
      </c>
      <c r="H39" s="51" t="s">
        <v>3</v>
      </c>
      <c r="I39" s="52"/>
      <c r="J39" s="52">
        <v>0</v>
      </c>
      <c r="K39" s="56"/>
    </row>
    <row r="40" spans="1:250" ht="15.75" customHeight="1" thickBot="1">
      <c r="A40" s="17"/>
      <c r="B40" s="59"/>
      <c r="C40" s="59"/>
      <c r="D40" s="58"/>
      <c r="E40" s="67"/>
      <c r="F40" s="68"/>
      <c r="G40" s="69" t="s">
        <v>36</v>
      </c>
      <c r="H40" s="70" t="s">
        <v>3</v>
      </c>
      <c r="I40" s="71"/>
      <c r="J40" s="71">
        <v>30</v>
      </c>
      <c r="K40" s="72"/>
    </row>
    <row r="41" spans="1:250" ht="15.75" customHeight="1">
      <c r="A41" s="17"/>
      <c r="B41" s="11"/>
      <c r="C41" s="11"/>
      <c r="D41" s="12"/>
      <c r="E41" s="21"/>
      <c r="F41" s="11"/>
      <c r="G41" s="29" t="s">
        <v>37</v>
      </c>
      <c r="H41" s="48" t="s">
        <v>3</v>
      </c>
      <c r="I41" s="47"/>
      <c r="J41" s="47">
        <f>SUM(J37:J40)</f>
        <v>1515</v>
      </c>
      <c r="K41" s="57"/>
    </row>
    <row r="42" spans="1:250" ht="15.75" customHeight="1" thickBot="1">
      <c r="A42" s="17"/>
      <c r="B42" s="59"/>
      <c r="C42" s="59"/>
      <c r="D42" s="58"/>
      <c r="E42" s="61"/>
      <c r="F42" s="59"/>
      <c r="G42" s="65" t="s">
        <v>38</v>
      </c>
      <c r="H42" s="63" t="s">
        <v>3</v>
      </c>
      <c r="I42" s="64"/>
      <c r="J42" s="64">
        <f>0.196*J41</f>
        <v>296.94</v>
      </c>
      <c r="K42" s="66"/>
    </row>
    <row r="43" spans="1:250" ht="15.75" customHeight="1">
      <c r="A43" s="17"/>
      <c r="B43" s="11"/>
      <c r="C43" s="11"/>
      <c r="D43" s="12"/>
      <c r="E43" s="17"/>
      <c r="F43" s="11"/>
      <c r="G43" s="53" t="s">
        <v>4</v>
      </c>
      <c r="H43" s="48" t="s">
        <v>3</v>
      </c>
      <c r="I43" s="47"/>
      <c r="J43" s="48">
        <f>SUM(J41:J42)</f>
        <v>1811.94</v>
      </c>
      <c r="K43" s="57"/>
    </row>
    <row r="44" spans="1:250" ht="15.75" customHeight="1">
      <c r="A44" s="17"/>
      <c r="B44" s="11"/>
      <c r="C44" s="11"/>
      <c r="D44" s="12"/>
      <c r="E44" s="17"/>
      <c r="F44" s="11"/>
      <c r="G44" s="53"/>
      <c r="H44" s="48"/>
      <c r="I44" s="47"/>
      <c r="J44" s="48"/>
      <c r="K44" s="57"/>
    </row>
    <row r="45" spans="1:250" s="17" customFormat="1" ht="15.75" customHeight="1">
      <c r="B45" s="26" t="s">
        <v>9</v>
      </c>
      <c r="C45" s="11"/>
      <c r="D45" s="12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8" t="s">
        <v>40</v>
      </c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8"/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8"/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/>
      <c r="C49" s="11"/>
      <c r="D49" s="18"/>
      <c r="E49" s="11"/>
      <c r="F49" s="11"/>
      <c r="G49" s="13"/>
      <c r="H49" s="19"/>
      <c r="I49" s="11"/>
      <c r="J49" s="15"/>
      <c r="K49" s="16"/>
      <c r="L49" s="2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C50" s="11"/>
      <c r="D50" s="73" t="s">
        <v>41</v>
      </c>
      <c r="E50" s="11"/>
      <c r="F50" s="11"/>
      <c r="G50" s="13"/>
      <c r="H50" s="14"/>
      <c r="I50" s="11"/>
      <c r="J50" s="7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53" t="s">
        <v>42</v>
      </c>
      <c r="E51" s="18" t="s">
        <v>54</v>
      </c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49</v>
      </c>
      <c r="E52" s="87" t="s">
        <v>20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50</v>
      </c>
      <c r="E53" s="17" t="s">
        <v>43</v>
      </c>
      <c r="K53" s="21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51</v>
      </c>
      <c r="E54" s="22" t="s">
        <v>44</v>
      </c>
      <c r="K54" s="21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52</v>
      </c>
      <c r="E55" s="17" t="s">
        <v>45</v>
      </c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53" t="s">
        <v>53</v>
      </c>
      <c r="E56" s="11" t="s">
        <v>46</v>
      </c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47</v>
      </c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8"/>
      <c r="C61" s="8"/>
      <c r="D61" s="11"/>
      <c r="E61" s="11"/>
      <c r="F61" s="11"/>
      <c r="G61" s="23"/>
      <c r="H61" s="11"/>
      <c r="I61" s="11"/>
      <c r="J61" s="23"/>
      <c r="K61" s="24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 t="s">
        <v>16</v>
      </c>
      <c r="C62" s="11"/>
      <c r="D62" s="11"/>
      <c r="E62" s="11"/>
      <c r="F62" s="11"/>
      <c r="G62" s="23"/>
      <c r="H62" s="11"/>
      <c r="I62" s="11"/>
      <c r="J62" s="23"/>
      <c r="K62" s="23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 t="s">
        <v>48</v>
      </c>
      <c r="C63" s="8"/>
      <c r="D63" s="11"/>
      <c r="E63" s="11"/>
      <c r="F63" s="11"/>
      <c r="G63" s="23"/>
      <c r="H63" s="11"/>
      <c r="I63" s="11"/>
      <c r="J63" s="23"/>
      <c r="K63" s="23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5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2012-01-30T10:38:09Z</dcterms:modified>
</cp:coreProperties>
</file>