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J31" i="1" l="1"/>
  <c r="N23" i="1"/>
  <c r="J23" i="1" l="1"/>
  <c r="J35" i="1"/>
  <c r="J39" i="1"/>
  <c r="J40" i="1" l="1"/>
  <c r="J41" i="1" s="1"/>
</calcChain>
</file>

<file path=xl/sharedStrings.xml><?xml version="1.0" encoding="utf-8"?>
<sst xmlns="http://schemas.openxmlformats.org/spreadsheetml/2006/main" count="90" uniqueCount="75">
  <si>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</si>
  <si>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</si>
  <si>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</si>
  <si>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</si>
  <si>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</si>
  <si>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</si>
  <si>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</si>
  <si>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</si>
  <si>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</si>
  <si>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</si>
  <si>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</si>
  <si>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</si>
  <si>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</si>
  <si>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</si>
  <si>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</si>
  <si>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</si>
  <si>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</si>
  <si>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</si>
  <si>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</si>
  <si>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</si>
  <si>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</si>
  <si>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</si>
  <si>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</si>
  <si>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</si>
  <si>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</si>
  <si>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</si>
  <si>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</si>
  <si>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</si>
  <si>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</si>
  <si>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</si>
  <si>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</si>
  <si>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</si>
  <si>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</si>
  <si>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</si>
  <si>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</si>
  <si>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</si>
  <si>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</si>
  <si>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</si>
  <si>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</si>
  <si>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</si>
  <si>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</si>
  <si>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</si>
  <si>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</si>
  <si>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</si>
  <si>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</si>
  <si>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</si>
  <si>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</si>
  <si>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</si>
  <si>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</si>
  <si>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</si>
  <si>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</si>
  <si>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</si>
  <si>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</si>
  <si>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</si>
  <si>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</si>
  <si>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A2012RH034</t>
  </si>
  <si>
    <t>HACER TRAITEMENTS DE SURFACE</t>
  </si>
  <si>
    <t>47 AV DU MONT BLANC</t>
  </si>
  <si>
    <t>74300 CLUSES</t>
  </si>
  <si>
    <t>gbergoend@hacer.fr</t>
  </si>
  <si>
    <t xml:space="preserve">7ME5850-2AA01-0AA1 </t>
  </si>
  <si>
    <t xml:space="preserve">7ME5850-3AA01-0AA1 </t>
  </si>
  <si>
    <t>Mr Bergoend Gilles</t>
  </si>
  <si>
    <t>04 50 89 25 10</t>
  </si>
  <si>
    <t>Débitmètre à flotteur type Minix</t>
  </si>
  <si>
    <t>Tube: MA70  70.02</t>
  </si>
  <si>
    <t>Flotteur aluminium (application Gaz)</t>
  </si>
  <si>
    <t>joints: Buna N</t>
  </si>
  <si>
    <t>Connexion: G1/4 Male laiton</t>
  </si>
  <si>
    <t>dito</t>
  </si>
  <si>
    <t>Gamme de mesure: 4 à 40l/h Air (20°c, 1,013bar)</t>
  </si>
  <si>
    <t>Tube: MA70  70.05</t>
  </si>
  <si>
    <t>Gamme de mesure: 9 à 90l/h Air (20°c, 1,013bar)</t>
  </si>
  <si>
    <t>Avec vanne de réglage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</si>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</sst>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J39" sqref="J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22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40934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31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60</v>
      </c>
      <c r="E23" s="17" t="s">
        <v>64</v>
      </c>
      <c r="G23" s="17">
        <v>1</v>
      </c>
      <c r="H23" s="48">
        <v>133</v>
      </c>
      <c r="I23" s="47"/>
      <c r="J23" s="47">
        <f>G23*H23</f>
        <v>133</v>
      </c>
      <c r="K23" s="76" t="s">
        <v>74</v>
      </c>
      <c r="L23" s="17">
        <v>80</v>
      </c>
      <c r="M23" s="84">
        <v>0.4</v>
      </c>
      <c r="N23" s="17">
        <f>L23/(1-M23)</f>
        <v>133.33333333333334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73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68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61</v>
      </c>
      <c r="E31" s="17" t="s">
        <v>69</v>
      </c>
      <c r="G31" s="17">
        <v>1</v>
      </c>
      <c r="H31" s="48">
        <v>133</v>
      </c>
      <c r="I31" s="47"/>
      <c r="J31" s="47">
        <f>G31*H31</f>
        <v>133</v>
      </c>
      <c r="K31" s="76" t="s">
        <v>74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71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72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266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35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39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36</v>
      </c>
      <c r="H38" s="70" t="s">
        <v>3</v>
      </c>
      <c r="I38" s="71"/>
      <c r="J38" s="71">
        <v>30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37</v>
      </c>
      <c r="H39" s="48" t="s">
        <v>3</v>
      </c>
      <c r="I39" s="47"/>
      <c r="J39" s="47">
        <f>SUM(J35:J38)</f>
        <v>296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38</v>
      </c>
      <c r="H40" s="63" t="s">
        <v>3</v>
      </c>
      <c r="I40" s="64"/>
      <c r="J40" s="64">
        <f>0.196*J39</f>
        <v>58.016000000000005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354.01600000000002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9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40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41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42</v>
      </c>
      <c r="E49" s="18" t="s">
        <v>54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87" t="s">
        <v>20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44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17" t="s">
        <v>45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53</v>
      </c>
      <c r="E54" s="11" t="s">
        <v>46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47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16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48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2012-01-26T08:54:40Z</dcterms:modified>
</cp:coreProperties>
</file>