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QUOTE!$A$1:$K$84</definedName>
  </definedNames>
  <calcPr calcId="145621"/>
</workbook>
</file>

<file path=xl/calcChain.xml><?xml version="1.0" encoding="utf-8"?>
<calcChain xmlns="http://schemas.openxmlformats.org/spreadsheetml/2006/main">
  <c r="J49" i="1" l="1"/>
  <c r="J41" i="1"/>
  <c r="J32" i="1"/>
  <c r="N49" i="1"/>
  <c r="P49" i="1" s="1"/>
  <c r="N41" i="1"/>
  <c r="P41" i="1" s="1"/>
  <c r="N32" i="1"/>
  <c r="P32" i="1" s="1"/>
  <c r="P23" i="1"/>
  <c r="L49" i="1"/>
  <c r="L41" i="1"/>
  <c r="L32" i="1"/>
  <c r="L23" i="1"/>
  <c r="N23" i="1" l="1"/>
  <c r="J23" i="1" l="1"/>
  <c r="J58" i="1" s="1"/>
  <c r="J62" i="1" s="1"/>
  <c r="J63" i="1" l="1"/>
  <c r="J64" i="1" s="1"/>
</calcChain>
</file>

<file path=xl/sharedStrings.xml><?xml version="1.0" encoding="utf-8"?>
<sst xmlns="http://schemas.openxmlformats.org/spreadsheetml/2006/main" count="117" uniqueCount="84">
  <si>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</si>
  <si>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</si>
  <si>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</si>
  <si>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</si>
  <si>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</si>
  <si>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</si>
  <si>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</si>
  <si>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</si>
  <si>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</si>
  <si>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</si>
  <si>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</si>
  <si>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</si>
  <si>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</si>
  <si>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</si>
  <si>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</si>
  <si>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</si>
  <si>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</si>
  <si>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</si>
  <si>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</si>
  <si>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</si>
  <si>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</si>
  <si>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</si>
  <si>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</si>
  <si>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</si>
  <si>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</si>
  <si>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</si>
  <si>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</si>
  <si>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</si>
  <si>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</si>
  <si>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</si>
  <si>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</si>
  <si>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</si>
  <si>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</si>
  <si>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</si>
  <si>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</si>
  <si>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</si>
  <si>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</si>
  <si>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</si>
  <si>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</si>
  <si>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</si>
  <si>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</si>
  <si>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</si>
  <si>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</si>
  <si>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</si>
  <si>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</si>
  <si>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</si>
  <si>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</si>
  <si>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</si>
  <si>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</si>
  <si>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</si>
  <si>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</si>
  <si>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</si>
  <si>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</si>
  <si>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</si>
  <si>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Franco</t>
  </si>
  <si>
    <t>Jean Claude REYBAUD</t>
  </si>
  <si>
    <t>Consultant SERES Technologies</t>
  </si>
  <si>
    <t>Tel: +33 (0)4 42 90 47 68</t>
  </si>
  <si>
    <t>Fax: +33 (0)4 42 90 71 97</t>
  </si>
  <si>
    <t>Mail: jean-claude.reybaud.ext@areva.com</t>
  </si>
  <si>
    <t>HELION / Groupe AREVA</t>
  </si>
  <si>
    <t>Domaine du petit Arbois</t>
  </si>
  <si>
    <t>13545 Aix en Provence Cedex 04</t>
  </si>
  <si>
    <t>Bâtiment Jules Verne BP71</t>
  </si>
  <si>
    <t>A2012RH029</t>
  </si>
  <si>
    <t>Débit: 0-1000Nl/mn 20°C à 101,325Kpas</t>
  </si>
  <si>
    <t>Média: Hydrogène</t>
  </si>
  <si>
    <t>Avec afficheur intégré</t>
  </si>
  <si>
    <t>Matériau: SUS316</t>
  </si>
  <si>
    <t>Connexion: 1/2" swagelok</t>
  </si>
  <si>
    <t>Débitmètre Thermique Massique CMS</t>
  </si>
  <si>
    <t>Débit: 0-500Nl/mn 20°C à 101,325Kpas</t>
  </si>
  <si>
    <t>Connexion: Rc1/2"</t>
  </si>
  <si>
    <t>Alimentation: 24Vdc sortie : 4-20mA</t>
  </si>
  <si>
    <t>Média: Oxygène</t>
  </si>
  <si>
    <t>CMS0500BSRS200100</t>
  </si>
  <si>
    <t>Traitement sans huile</t>
  </si>
  <si>
    <t>CMS9500BSRN200000</t>
  </si>
  <si>
    <t>CMS0500BSRN200000</t>
  </si>
  <si>
    <t>Débit: 0-500Nml/mn 20°C à 101,325Kpas</t>
  </si>
  <si>
    <t>Média: Azote</t>
  </si>
  <si>
    <t>Connexion: Rc1/4"</t>
  </si>
  <si>
    <t>CMS1000BTSH200100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</si>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</sst>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7" fillId="0" borderId="0" xfId="0" applyFont="1" applyAlignment="1">
      <alignment vertical="center"/>
    </xf>
    <xf numFmtId="9" fontId="9" fillId="0" borderId="0" xfId="4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ean-claude.reybaud.ext@areva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91"/>
  <sheetViews>
    <sheetView tabSelected="1" zoomScaleNormal="100" workbookViewId="0">
      <selection activeCell="J62" sqref="J6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22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18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21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96" t="s">
        <v>60</v>
      </c>
      <c r="E8" s="8"/>
      <c r="F8" s="21"/>
      <c r="G8" s="21"/>
      <c r="H8" s="30" t="s">
        <v>1</v>
      </c>
      <c r="I8" s="17"/>
      <c r="J8" s="74">
        <v>40932</v>
      </c>
      <c r="K8" s="21"/>
      <c r="M8" s="89"/>
    </row>
    <row r="9" spans="1:250" ht="15.75" customHeight="1">
      <c r="A9" s="17"/>
      <c r="B9" s="21"/>
      <c r="C9" s="21"/>
      <c r="D9" s="96" t="s">
        <v>61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63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62</v>
      </c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F12" s="21"/>
      <c r="G12" s="17"/>
      <c r="H12" s="20" t="s">
        <v>31</v>
      </c>
      <c r="I12" s="20"/>
      <c r="J12" s="31" t="s">
        <v>64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56</v>
      </c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57</v>
      </c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58</v>
      </c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 t="s">
        <v>59</v>
      </c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82</v>
      </c>
      <c r="E23" s="17" t="s">
        <v>70</v>
      </c>
      <c r="G23" s="17">
        <v>1</v>
      </c>
      <c r="H23" s="48">
        <v>1840</v>
      </c>
      <c r="I23" s="47"/>
      <c r="J23" s="47">
        <f>G23*H23</f>
        <v>1840</v>
      </c>
      <c r="K23" s="76" t="s">
        <v>83</v>
      </c>
      <c r="L23" s="17">
        <f>1960+70+70+45</f>
        <v>2145</v>
      </c>
      <c r="M23" s="84">
        <v>0.4</v>
      </c>
      <c r="N23" s="17">
        <f>L23*(1-M23)</f>
        <v>1287</v>
      </c>
      <c r="O23" s="101">
        <v>0.3</v>
      </c>
      <c r="P23" s="95">
        <f>N23/(1-O23)</f>
        <v>1838.5714285714287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17" t="s">
        <v>65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17" t="s">
        <v>66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17" t="s">
        <v>67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17" t="s">
        <v>68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17" t="s">
        <v>69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17" t="s">
        <v>76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17" t="s">
        <v>73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2</v>
      </c>
      <c r="C32" s="11"/>
      <c r="D32" s="96" t="s">
        <v>75</v>
      </c>
      <c r="E32" s="17" t="s">
        <v>70</v>
      </c>
      <c r="G32" s="17">
        <v>1</v>
      </c>
      <c r="H32" s="48">
        <v>1680</v>
      </c>
      <c r="I32" s="47"/>
      <c r="J32" s="47">
        <f>G32*H32</f>
        <v>1680</v>
      </c>
      <c r="K32" s="76" t="s">
        <v>83</v>
      </c>
      <c r="L32" s="17">
        <f>1800+55+110</f>
        <v>1965</v>
      </c>
      <c r="M32" s="84">
        <v>0.4</v>
      </c>
      <c r="N32" s="17">
        <f>L32*(1-M32)</f>
        <v>1179</v>
      </c>
      <c r="O32" s="101">
        <v>0.3</v>
      </c>
      <c r="P32" s="95">
        <f>N32/(1-O32)</f>
        <v>1684.2857142857144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D33" s="96"/>
      <c r="E33" s="17" t="s">
        <v>71</v>
      </c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D34" s="96"/>
      <c r="E34" s="17" t="s">
        <v>74</v>
      </c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D35" s="96"/>
      <c r="E35" s="17" t="s">
        <v>67</v>
      </c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D36" s="96"/>
      <c r="E36" s="17" t="s">
        <v>68</v>
      </c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D37" s="96"/>
      <c r="E37" s="17" t="s">
        <v>72</v>
      </c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D38" s="96"/>
      <c r="E38" s="17" t="s">
        <v>76</v>
      </c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D39" s="96"/>
      <c r="E39" s="17" t="s">
        <v>73</v>
      </c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D40" s="96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>
        <v>3</v>
      </c>
      <c r="C41" s="11"/>
      <c r="D41" s="96" t="s">
        <v>77</v>
      </c>
      <c r="E41" s="17" t="s">
        <v>70</v>
      </c>
      <c r="G41" s="17">
        <v>3</v>
      </c>
      <c r="H41" s="48">
        <v>986</v>
      </c>
      <c r="I41" s="47"/>
      <c r="J41" s="47">
        <f>G41*H41</f>
        <v>2958</v>
      </c>
      <c r="K41" s="76" t="s">
        <v>83</v>
      </c>
      <c r="L41" s="17">
        <f>1150</f>
        <v>1150</v>
      </c>
      <c r="M41" s="84">
        <v>0.4</v>
      </c>
      <c r="N41" s="17">
        <f>L41*(1-M41)</f>
        <v>690</v>
      </c>
      <c r="O41" s="101">
        <v>0.3</v>
      </c>
      <c r="P41" s="95">
        <f>N41/(1-O41)</f>
        <v>985.71428571428578</v>
      </c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D42" s="96"/>
      <c r="E42" s="17" t="s">
        <v>79</v>
      </c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D43" s="96"/>
      <c r="E43" s="17" t="s">
        <v>80</v>
      </c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D44" s="96"/>
      <c r="E44" s="17" t="s">
        <v>67</v>
      </c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D45" s="96"/>
      <c r="E45" s="17" t="s">
        <v>68</v>
      </c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D46" s="96"/>
      <c r="E46" s="17" t="s">
        <v>81</v>
      </c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D47" s="96"/>
      <c r="E47" s="17" t="s">
        <v>73</v>
      </c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D48" s="96"/>
      <c r="H48" s="48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s="17" customFormat="1" ht="15.75" customHeight="1">
      <c r="B49" s="12">
        <v>4</v>
      </c>
      <c r="C49" s="11"/>
      <c r="D49" s="96" t="s">
        <v>78</v>
      </c>
      <c r="E49" s="17" t="s">
        <v>70</v>
      </c>
      <c r="G49" s="17">
        <v>3</v>
      </c>
      <c r="H49" s="48">
        <v>1543</v>
      </c>
      <c r="I49" s="47"/>
      <c r="J49" s="47">
        <f>G49*H49</f>
        <v>4629</v>
      </c>
      <c r="K49" s="76" t="s">
        <v>83</v>
      </c>
      <c r="L49" s="17">
        <f>1800</f>
        <v>1800</v>
      </c>
      <c r="M49" s="84">
        <v>0.4</v>
      </c>
      <c r="N49" s="17">
        <f>L49*(1-M49)</f>
        <v>1080</v>
      </c>
      <c r="O49" s="101">
        <v>0.3</v>
      </c>
      <c r="P49" s="95">
        <f>N49/(1-O49)</f>
        <v>1542.8571428571429</v>
      </c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1:250" s="17" customFormat="1" ht="15.75" customHeight="1">
      <c r="B50" s="12"/>
      <c r="C50" s="11"/>
      <c r="D50" s="96"/>
      <c r="E50" s="17" t="s">
        <v>71</v>
      </c>
      <c r="H50" s="48"/>
      <c r="I50" s="47"/>
      <c r="J50" s="47"/>
      <c r="K50" s="76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2"/>
      <c r="C51" s="11"/>
      <c r="D51" s="96"/>
      <c r="E51" s="17" t="s">
        <v>80</v>
      </c>
      <c r="H51" s="48"/>
      <c r="I51" s="47"/>
      <c r="J51" s="47"/>
      <c r="K51" s="76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2"/>
      <c r="C52" s="11"/>
      <c r="D52" s="96"/>
      <c r="E52" s="17" t="s">
        <v>67</v>
      </c>
      <c r="H52" s="48"/>
      <c r="I52" s="47"/>
      <c r="J52" s="47"/>
      <c r="K52" s="76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2"/>
      <c r="C53" s="11"/>
      <c r="D53" s="96"/>
      <c r="E53" s="17" t="s">
        <v>68</v>
      </c>
      <c r="H53" s="48"/>
      <c r="I53" s="47"/>
      <c r="J53" s="47"/>
      <c r="K53" s="76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2"/>
      <c r="C54" s="11"/>
      <c r="D54" s="96"/>
      <c r="E54" s="17" t="s">
        <v>72</v>
      </c>
      <c r="H54" s="48"/>
      <c r="I54" s="47"/>
      <c r="J54" s="47"/>
      <c r="K54" s="76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2"/>
      <c r="C55" s="11"/>
      <c r="D55" s="96"/>
      <c r="E55" s="17" t="s">
        <v>73</v>
      </c>
      <c r="H55" s="48"/>
      <c r="I55" s="47"/>
      <c r="J55" s="47"/>
      <c r="K55" s="76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2"/>
      <c r="C56" s="11"/>
      <c r="D56" s="100"/>
      <c r="H56" s="48"/>
      <c r="I56" s="47"/>
      <c r="J56" s="47"/>
      <c r="K56" s="76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ht="15.75" customHeight="1" thickBot="1">
      <c r="A57" s="17"/>
      <c r="B57" s="58"/>
      <c r="C57" s="59"/>
      <c r="D57" s="60"/>
      <c r="E57" s="61"/>
      <c r="F57" s="62"/>
      <c r="G57" s="62"/>
      <c r="H57" s="63"/>
      <c r="I57" s="64"/>
      <c r="J57" s="64"/>
      <c r="K57" s="77"/>
    </row>
    <row r="58" spans="1:250" ht="15.75" customHeight="1">
      <c r="A58" s="17"/>
      <c r="B58" s="11"/>
      <c r="C58" s="11"/>
      <c r="D58" s="12"/>
      <c r="E58" s="21"/>
      <c r="F58" s="11"/>
      <c r="G58" s="30" t="s">
        <v>4</v>
      </c>
      <c r="H58" s="48" t="s">
        <v>3</v>
      </c>
      <c r="I58" s="47"/>
      <c r="J58" s="47">
        <f>SUM(J22:J57)</f>
        <v>11107</v>
      </c>
      <c r="K58" s="57"/>
    </row>
    <row r="59" spans="1:250" ht="15.75" customHeight="1">
      <c r="A59" s="17"/>
      <c r="B59" s="11"/>
      <c r="C59" s="11"/>
      <c r="D59" s="12"/>
      <c r="E59" s="41"/>
      <c r="F59" s="39"/>
      <c r="G59" s="40" t="s">
        <v>35</v>
      </c>
      <c r="H59" s="49" t="s">
        <v>3</v>
      </c>
      <c r="I59" s="50"/>
      <c r="J59" s="50">
        <v>0</v>
      </c>
      <c r="K59" s="55"/>
    </row>
    <row r="60" spans="1:250" ht="15.75" customHeight="1">
      <c r="A60" s="17"/>
      <c r="B60" s="11"/>
      <c r="C60" s="11"/>
      <c r="D60" s="12"/>
      <c r="E60" s="42"/>
      <c r="F60" s="43"/>
      <c r="G60" s="54" t="s">
        <v>39</v>
      </c>
      <c r="H60" s="51" t="s">
        <v>3</v>
      </c>
      <c r="I60" s="52"/>
      <c r="J60" s="52">
        <v>0</v>
      </c>
      <c r="K60" s="56"/>
    </row>
    <row r="61" spans="1:250" ht="15.75" customHeight="1" thickBot="1">
      <c r="A61" s="17"/>
      <c r="B61" s="59"/>
      <c r="C61" s="59"/>
      <c r="D61" s="58"/>
      <c r="E61" s="67"/>
      <c r="F61" s="68"/>
      <c r="G61" s="69" t="s">
        <v>36</v>
      </c>
      <c r="H61" s="70" t="s">
        <v>3</v>
      </c>
      <c r="I61" s="71"/>
      <c r="J61" s="71">
        <v>0</v>
      </c>
      <c r="K61" s="72"/>
    </row>
    <row r="62" spans="1:250" ht="15.75" customHeight="1">
      <c r="A62" s="17"/>
      <c r="B62" s="11"/>
      <c r="C62" s="11"/>
      <c r="D62" s="12"/>
      <c r="E62" s="21"/>
      <c r="F62" s="11"/>
      <c r="G62" s="29" t="s">
        <v>37</v>
      </c>
      <c r="H62" s="48" t="s">
        <v>3</v>
      </c>
      <c r="I62" s="47"/>
      <c r="J62" s="47">
        <f>SUM(J58:J61)</f>
        <v>11107</v>
      </c>
      <c r="K62" s="57"/>
    </row>
    <row r="63" spans="1:250" ht="15.75" customHeight="1" thickBot="1">
      <c r="A63" s="17"/>
      <c r="B63" s="59"/>
      <c r="C63" s="59"/>
      <c r="D63" s="58"/>
      <c r="E63" s="61"/>
      <c r="F63" s="59"/>
      <c r="G63" s="65" t="s">
        <v>38</v>
      </c>
      <c r="H63" s="63" t="s">
        <v>3</v>
      </c>
      <c r="I63" s="64"/>
      <c r="J63" s="64">
        <f>0.196*J62</f>
        <v>2176.9720000000002</v>
      </c>
      <c r="K63" s="66"/>
    </row>
    <row r="64" spans="1:250" ht="15.75" customHeight="1">
      <c r="A64" s="17"/>
      <c r="B64" s="11"/>
      <c r="C64" s="11"/>
      <c r="D64" s="12"/>
      <c r="E64" s="17"/>
      <c r="F64" s="11"/>
      <c r="G64" s="53" t="s">
        <v>4</v>
      </c>
      <c r="H64" s="48" t="s">
        <v>3</v>
      </c>
      <c r="I64" s="47"/>
      <c r="J64" s="48">
        <f>SUM(J62:J63)</f>
        <v>13283.972</v>
      </c>
      <c r="K64" s="57"/>
    </row>
    <row r="65" spans="1:250" ht="15.75" customHeight="1">
      <c r="A65" s="17"/>
      <c r="B65" s="11"/>
      <c r="C65" s="11"/>
      <c r="D65" s="12"/>
      <c r="E65" s="17"/>
      <c r="F65" s="11"/>
      <c r="G65" s="53"/>
      <c r="H65" s="48"/>
      <c r="I65" s="47"/>
      <c r="J65" s="48"/>
      <c r="K65" s="57"/>
    </row>
    <row r="66" spans="1:250" s="17" customFormat="1" ht="15.75" customHeight="1">
      <c r="B66" s="26" t="s">
        <v>9</v>
      </c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1:250" s="17" customFormat="1" ht="15.75" customHeight="1">
      <c r="B67" s="18" t="s">
        <v>40</v>
      </c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1:250" s="17" customFormat="1" ht="15.75" customHeight="1">
      <c r="B68" s="18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1:250" s="17" customFormat="1" ht="15.75" customHeight="1">
      <c r="B69" s="18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1:250" s="17" customFormat="1" ht="15.75" customHeight="1">
      <c r="B70" s="11"/>
      <c r="C70" s="11"/>
      <c r="D70" s="18"/>
      <c r="E70" s="11"/>
      <c r="F70" s="11"/>
      <c r="G70" s="13"/>
      <c r="H70" s="19"/>
      <c r="I70" s="11"/>
      <c r="J70" s="15"/>
      <c r="K70" s="16"/>
      <c r="L70" s="2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1:250" s="17" customFormat="1" ht="15.75" customHeight="1">
      <c r="C71" s="11"/>
      <c r="D71" s="73" t="s">
        <v>41</v>
      </c>
      <c r="E71" s="11"/>
      <c r="F71" s="11"/>
      <c r="G71" s="13"/>
      <c r="H71" s="14"/>
      <c r="I71" s="11"/>
      <c r="J71" s="7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1:250" s="17" customFormat="1" ht="15.75" customHeight="1">
      <c r="B72" s="11"/>
      <c r="C72" s="11"/>
      <c r="D72" s="53" t="s">
        <v>42</v>
      </c>
      <c r="E72" s="18" t="s">
        <v>54</v>
      </c>
      <c r="F72" s="11"/>
      <c r="G72" s="13"/>
      <c r="H72" s="14"/>
      <c r="I72" s="11"/>
      <c r="J72" s="15"/>
      <c r="K72" s="16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1:250" s="17" customFormat="1" ht="15.75" customHeight="1">
      <c r="D73" s="25" t="s">
        <v>49</v>
      </c>
      <c r="E73" s="87" t="s">
        <v>20</v>
      </c>
      <c r="K73" s="21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1:250" s="17" customFormat="1" ht="15.75" customHeight="1">
      <c r="D74" s="25" t="s">
        <v>50</v>
      </c>
      <c r="E74" s="17" t="s">
        <v>43</v>
      </c>
      <c r="K74" s="21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1:250" s="17" customFormat="1" ht="15.75" customHeight="1">
      <c r="D75" s="25" t="s">
        <v>51</v>
      </c>
      <c r="E75" s="22" t="s">
        <v>44</v>
      </c>
      <c r="K75" s="21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1:250" s="17" customFormat="1" ht="15.75" customHeight="1">
      <c r="D76" s="25" t="s">
        <v>52</v>
      </c>
      <c r="E76" s="17" t="s">
        <v>45</v>
      </c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1:250" s="17" customFormat="1" ht="15.75" customHeight="1">
      <c r="B77" s="11"/>
      <c r="C77" s="11"/>
      <c r="D77" s="53" t="s">
        <v>53</v>
      </c>
      <c r="E77" s="11" t="s">
        <v>46</v>
      </c>
      <c r="F77" s="11"/>
      <c r="G77" s="13"/>
      <c r="H77" s="14"/>
      <c r="I77" s="11"/>
      <c r="J77" s="15"/>
      <c r="K77" s="16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1:250" s="17" customFormat="1" ht="15.75" customHeight="1">
      <c r="B78" s="11"/>
      <c r="C78" s="11"/>
      <c r="D78" s="12"/>
      <c r="E78" s="11"/>
      <c r="F78" s="11"/>
      <c r="G78" s="13"/>
      <c r="H78" s="14"/>
      <c r="I78" s="11"/>
      <c r="J78" s="15"/>
      <c r="K78" s="16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1:250" s="17" customFormat="1" ht="15.75" customHeight="1">
      <c r="B79" s="11" t="s">
        <v>47</v>
      </c>
      <c r="C79" s="11"/>
      <c r="D79" s="12"/>
      <c r="E79" s="11"/>
      <c r="F79" s="11"/>
      <c r="G79" s="13"/>
      <c r="H79" s="14"/>
      <c r="I79" s="11"/>
      <c r="J79" s="15"/>
      <c r="K79" s="16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</row>
    <row r="80" spans="1:250" s="17" customFormat="1" ht="15.75" customHeight="1">
      <c r="B80" s="11"/>
      <c r="C80" s="11"/>
      <c r="D80" s="12"/>
      <c r="E80" s="11"/>
      <c r="F80" s="11"/>
      <c r="G80" s="13"/>
      <c r="H80" s="14"/>
      <c r="I80" s="11"/>
      <c r="J80" s="15"/>
      <c r="K80" s="16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</row>
    <row r="81" spans="2:250" s="17" customFormat="1" ht="15.75" customHeight="1">
      <c r="B81" s="11"/>
      <c r="C81" s="11"/>
      <c r="D81" s="12"/>
      <c r="E81" s="11"/>
      <c r="F81" s="11"/>
      <c r="G81" s="13"/>
      <c r="H81" s="14"/>
      <c r="I81" s="11"/>
      <c r="J81" s="15"/>
      <c r="K81" s="16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</row>
    <row r="82" spans="2:250" s="17" customFormat="1" ht="15.75" customHeight="1">
      <c r="B82" s="8"/>
      <c r="C82" s="8"/>
      <c r="D82" s="11"/>
      <c r="E82" s="11"/>
      <c r="F82" s="11"/>
      <c r="G82" s="23"/>
      <c r="H82" s="11"/>
      <c r="I82" s="11"/>
      <c r="J82" s="23"/>
      <c r="K82" s="24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/>
      <c r="IM82" s="37"/>
      <c r="IN82" s="37"/>
      <c r="IO82" s="37"/>
      <c r="IP82" s="37"/>
    </row>
    <row r="83" spans="2:250" s="17" customFormat="1" ht="15.75" customHeight="1">
      <c r="B83" s="11" t="s">
        <v>16</v>
      </c>
      <c r="C83" s="11"/>
      <c r="D83" s="11"/>
      <c r="E83" s="11"/>
      <c r="F83" s="11"/>
      <c r="G83" s="23"/>
      <c r="H83" s="11"/>
      <c r="I83" s="11"/>
      <c r="J83" s="23"/>
      <c r="K83" s="23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  <c r="IJ83" s="37"/>
      <c r="IK83" s="37"/>
      <c r="IL83" s="37"/>
      <c r="IM83" s="37"/>
      <c r="IN83" s="37"/>
      <c r="IO83" s="37"/>
      <c r="IP83" s="37"/>
    </row>
    <row r="84" spans="2:250" s="17" customFormat="1" ht="15.75" customHeight="1">
      <c r="B84" s="11" t="s">
        <v>48</v>
      </c>
      <c r="C84" s="8"/>
      <c r="D84" s="11"/>
      <c r="E84" s="11"/>
      <c r="F84" s="11"/>
      <c r="G84" s="23"/>
      <c r="H84" s="11"/>
      <c r="I84" s="11"/>
      <c r="J84" s="23"/>
      <c r="K84" s="23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  <c r="FD84" s="37"/>
      <c r="FE84" s="37"/>
      <c r="FF84" s="37"/>
      <c r="FG84" s="37"/>
      <c r="FH84" s="37"/>
      <c r="FI84" s="37"/>
      <c r="FJ84" s="37"/>
      <c r="FK84" s="37"/>
      <c r="FL84" s="37"/>
      <c r="FM84" s="37"/>
      <c r="FN84" s="37"/>
      <c r="FO84" s="37"/>
      <c r="FP84" s="37"/>
      <c r="FQ84" s="37"/>
      <c r="FR84" s="37"/>
      <c r="FS84" s="37"/>
      <c r="FT84" s="37"/>
      <c r="FU84" s="37"/>
      <c r="FV84" s="37"/>
      <c r="FW84" s="37"/>
      <c r="FX84" s="37"/>
      <c r="FY84" s="37"/>
      <c r="FZ84" s="37"/>
      <c r="GA84" s="37"/>
      <c r="GB84" s="37"/>
      <c r="GC84" s="37"/>
      <c r="GD84" s="37"/>
      <c r="GE84" s="37"/>
      <c r="GF84" s="37"/>
      <c r="GG84" s="37"/>
      <c r="GH84" s="37"/>
      <c r="GI84" s="37"/>
      <c r="GJ84" s="37"/>
      <c r="GK84" s="37"/>
      <c r="GL84" s="37"/>
      <c r="GM84" s="37"/>
      <c r="GN84" s="37"/>
      <c r="GO84" s="37"/>
      <c r="GP84" s="37"/>
      <c r="GQ84" s="37"/>
      <c r="GR84" s="37"/>
      <c r="GS84" s="37"/>
      <c r="GT84" s="37"/>
      <c r="GU84" s="37"/>
      <c r="GV84" s="37"/>
      <c r="GW84" s="37"/>
      <c r="GX84" s="37"/>
      <c r="GY84" s="37"/>
      <c r="GZ84" s="37"/>
      <c r="HA84" s="37"/>
      <c r="HB84" s="37"/>
      <c r="HC84" s="37"/>
      <c r="HD84" s="37"/>
      <c r="HE84" s="37"/>
      <c r="HF84" s="37"/>
      <c r="HG84" s="37"/>
      <c r="HH84" s="37"/>
      <c r="HI84" s="37"/>
      <c r="HJ84" s="37"/>
      <c r="HK84" s="37"/>
      <c r="HL84" s="37"/>
      <c r="HM84" s="37"/>
      <c r="HN84" s="37"/>
      <c r="HO84" s="37"/>
      <c r="HP84" s="37"/>
      <c r="HQ84" s="37"/>
      <c r="HR84" s="37"/>
      <c r="HS84" s="37"/>
      <c r="HT84" s="37"/>
      <c r="HU84" s="37"/>
      <c r="HV84" s="37"/>
      <c r="HW84" s="37"/>
      <c r="HX84" s="37"/>
      <c r="HY84" s="37"/>
      <c r="HZ84" s="37"/>
      <c r="IA84" s="37"/>
      <c r="IB84" s="37"/>
      <c r="IC84" s="37"/>
      <c r="ID84" s="37"/>
      <c r="IE84" s="37"/>
      <c r="IF84" s="37"/>
      <c r="IG84" s="37"/>
      <c r="IH84" s="37"/>
      <c r="II84" s="37"/>
      <c r="IJ84" s="37"/>
      <c r="IK84" s="37"/>
      <c r="IL84" s="37"/>
      <c r="IM84" s="37"/>
      <c r="IN84" s="37"/>
      <c r="IO84" s="37"/>
      <c r="IP84" s="37"/>
    </row>
    <row r="85" spans="2:250" ht="15.75" customHeight="1">
      <c r="B85" s="8"/>
      <c r="C85" s="8"/>
      <c r="D85" s="5"/>
      <c r="E85" s="6"/>
      <c r="F85" s="6"/>
      <c r="G85" s="7"/>
      <c r="H85" s="6"/>
      <c r="I85" s="6"/>
      <c r="J85" s="7"/>
      <c r="K85" s="7"/>
    </row>
    <row r="86" spans="2:250" ht="15.75" customHeight="1">
      <c r="B86" s="8"/>
      <c r="C86" s="8"/>
      <c r="D86" s="5"/>
      <c r="E86" s="6"/>
      <c r="F86" s="6"/>
      <c r="G86" s="7"/>
      <c r="H86" s="6"/>
      <c r="I86" s="6"/>
      <c r="J86" s="7"/>
      <c r="K86" s="7"/>
    </row>
    <row r="87" spans="2:250" ht="15.75" customHeight="1">
      <c r="B87" s="2"/>
      <c r="C87" s="2"/>
      <c r="D87" s="2"/>
      <c r="E87" s="2"/>
      <c r="F87" s="2"/>
      <c r="G87" s="7"/>
      <c r="H87" s="2"/>
      <c r="I87" s="2"/>
      <c r="J87" s="2"/>
      <c r="K87" s="2"/>
    </row>
    <row r="88" spans="2:250" ht="15.75" customHeight="1">
      <c r="B88" s="2"/>
      <c r="C88" s="2"/>
      <c r="D88" s="2"/>
      <c r="E88" s="2"/>
      <c r="F88" s="2"/>
      <c r="G88" s="7"/>
      <c r="H88" s="2"/>
      <c r="I88" s="2"/>
      <c r="J88" s="2"/>
      <c r="K88" s="2"/>
    </row>
    <row r="89" spans="2:250" ht="15.75" customHeight="1">
      <c r="B89" s="2"/>
      <c r="C89" s="2"/>
      <c r="D89" s="2"/>
      <c r="E89" s="2"/>
      <c r="F89" s="2"/>
      <c r="G89" s="7"/>
      <c r="H89" s="2"/>
      <c r="I89" s="2"/>
      <c r="J89" s="2"/>
      <c r="K89" s="2"/>
    </row>
    <row r="90" spans="2:250" ht="15.75" customHeight="1"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2:250" ht="15.75" customHeight="1">
      <c r="B91" s="2"/>
      <c r="C91" s="2"/>
      <c r="D91" s="2"/>
      <c r="E91" s="2"/>
      <c r="F91" s="2"/>
      <c r="G91" s="2"/>
      <c r="H91" s="2"/>
      <c r="I91" s="2"/>
      <c r="J91" s="2"/>
      <c r="K91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display="mailto:jean-claude.reybaud.ext@areva.com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2012-01-24T11:45:37Z</dcterms:modified>
</cp:coreProperties>
</file>