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J23" i="1" l="1"/>
  <c r="J33" i="1" s="1"/>
  <c r="J37" i="1" s="1"/>
  <c r="J39" i="1" l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<sst xmlns="http://schemas.openxmlformats.org/spreadsheetml/2006/main" count="86" uniqueCount="72">
  <si>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</si>
  <si>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</si>
  <si>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</si>
  <si>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</si>
  <si>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</si>
  <si>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</si>
  <si>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</si>
  <si>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</si>
  <si>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</si>
  <si>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</si>
  <si>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</si>
  <si>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</si>
  <si>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</si>
  <si>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</si>
  <si>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</si>
  <si>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</si>
  <si>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</si>
  <si>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</si>
  <si>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</si>
  <si>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</si>
  <si>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</si>
  <si>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</si>
  <si>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</si>
  <si>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</si>
  <si>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</si>
  <si>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</si>
  <si>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</si>
  <si>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</si>
  <si>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</si>
  <si>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</si>
  <si>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</si>
  <si>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</si>
  <si>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</si>
  <si>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</si>
  <si>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</si>
  <si>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</si>
  <si>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</si>
  <si>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</si>
  <si>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</si>
  <si>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</si>
  <si>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</si>
  <si>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</si>
  <si>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</si>
  <si>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</si>
  <si>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</si>
  <si>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</si>
  <si>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</si>
  <si>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</si>
  <si>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</si>
  <si>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</si>
  <si>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</si>
  <si>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</si>
  <si>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</si>
  <si>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</si>
  <si>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</si>
  <si>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A2012RH026</t>
  </si>
  <si>
    <t>CERN</t>
  </si>
  <si>
    <t>+41.76.487.86.62</t>
  </si>
  <si>
    <t>RE250B-1CDA0-K10-2CJ-00AA00</t>
  </si>
  <si>
    <t>Débitmètre FVA250 en métal</t>
  </si>
  <si>
    <t>Tube : DN25</t>
  </si>
  <si>
    <t>Type CF-S</t>
  </si>
  <si>
    <t>Connexion : DN25 PN40 Din EN1092-1</t>
  </si>
  <si>
    <t>Gamme de mesure: 250 à 2500l/h</t>
  </si>
  <si>
    <t>Média: eau</t>
  </si>
  <si>
    <t>Afficheur à aiguille INOX IP66</t>
  </si>
  <si>
    <t>Genève</t>
  </si>
  <si>
    <t>Suisse</t>
  </si>
  <si>
    <t>Ex work Allemagne, Transport en sus</t>
  </si>
  <si>
    <t>Nicolas Jean Jurado</t>
  </si>
  <si>
    <t>nicolas.jean.jurado@cern.ch</t>
  </si>
  <si>
    <t>Avec un contact inductif à 1200l/h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</si>
</sst>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topLeftCell="A2" zoomScaleNormal="100" workbookViewId="0">
      <selection activeCell="E31" sqref="E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35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34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40931</v>
      </c>
      <c r="K8" s="21"/>
      <c r="M8" s="89"/>
    </row>
    <row r="9" spans="1:250" ht="15.75" customHeight="1">
      <c r="A9" s="17"/>
      <c r="B9" s="21"/>
      <c r="C9" s="21"/>
      <c r="D9" s="96" t="s">
        <v>66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31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69</v>
      </c>
      <c r="E12" s="8"/>
      <c r="F12" s="21"/>
      <c r="G12" s="17"/>
      <c r="H12" s="20" t="s">
        <v>32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33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70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28</v>
      </c>
      <c r="C19" s="34"/>
      <c r="D19" s="35" t="s">
        <v>27</v>
      </c>
      <c r="E19" s="42" t="s">
        <v>29</v>
      </c>
      <c r="F19" s="34"/>
      <c r="G19" s="34" t="s">
        <v>26</v>
      </c>
      <c r="H19" s="44" t="s">
        <v>25</v>
      </c>
      <c r="I19" s="45"/>
      <c r="J19" s="45" t="s">
        <v>4</v>
      </c>
      <c r="K19" s="12" t="s">
        <v>24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30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58</v>
      </c>
      <c r="E23" s="17" t="s">
        <v>59</v>
      </c>
      <c r="G23" s="17">
        <v>1</v>
      </c>
      <c r="H23" s="48">
        <v>1240</v>
      </c>
      <c r="I23" s="47"/>
      <c r="J23" s="47">
        <f>G23*H23</f>
        <v>1240</v>
      </c>
      <c r="K23" s="76" t="s">
        <v>23</v>
      </c>
      <c r="L23" s="17">
        <f>530+443+140</f>
        <v>1113</v>
      </c>
      <c r="M23" s="84">
        <v>0.37</v>
      </c>
      <c r="N23" s="17">
        <f>L23*(1-M23)</f>
        <v>701.19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60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61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62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63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64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65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71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1240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36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40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37</v>
      </c>
      <c r="H36" s="70" t="s">
        <v>3</v>
      </c>
      <c r="I36" s="71"/>
      <c r="J36" s="71"/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38</v>
      </c>
      <c r="H37" s="48" t="s">
        <v>3</v>
      </c>
      <c r="I37" s="47"/>
      <c r="J37" s="47">
        <f>SUM(J33:J36)</f>
        <v>1240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39</v>
      </c>
      <c r="H38" s="63" t="s">
        <v>3</v>
      </c>
      <c r="I38" s="64"/>
      <c r="J38" s="64"/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1240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9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41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42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43</v>
      </c>
      <c r="E47" s="18" t="s">
        <v>68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50</v>
      </c>
      <c r="E48" s="87" t="s">
        <v>20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51</v>
      </c>
      <c r="E49" s="17" t="s">
        <v>44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45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53</v>
      </c>
      <c r="E51" s="17" t="s">
        <v>46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54</v>
      </c>
      <c r="E52" s="11" t="s">
        <v>47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48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16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49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2012-01-23T11:20:25Z</dcterms:modified>
</cp:coreProperties>
</file>