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L27" i="1" l="1"/>
  <c r="N26" i="1" l="1"/>
  <c r="L23" i="1"/>
  <c r="N23" i="1" s="1"/>
  <c r="J23" i="1" l="1"/>
  <c r="J30" i="1" s="1"/>
  <c r="J34" i="1" s="1"/>
  <c r="J35" i="1" l="1"/>
  <c r="J36" i="1" s="1"/>
</calcChain>
</file>

<file path=xl/sharedStrings.xml><?xml version="1.0" encoding="utf-8"?>
<sst xmlns="http://schemas.openxmlformats.org/spreadsheetml/2006/main" count="88" uniqueCount="73">
  <si>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</si>
  <si>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</si>
  <si>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</si>
  <si>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</si>
  <si>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</si>
  <si>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</si>
  <si>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</si>
  <si>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</si>
  <si>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</si>
  <si>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</si>
  <si>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</si>
  <si>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</si>
  <si>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</si>
  <si>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</si>
  <si>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</si>
  <si>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</si>
  <si>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</si>
  <si>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</si>
  <si>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</si>
  <si>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</si>
  <si>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</si>
  <si>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</si>
  <si>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</si>
  <si>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</si>
  <si>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</si>
  <si>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</si>
  <si>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</si>
  <si>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</si>
  <si>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</si>
  <si>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</si>
  <si>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</si>
  <si>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</si>
  <si>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</si>
  <si>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</si>
  <si>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</si>
  <si>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</si>
  <si>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</si>
  <si>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</si>
  <si>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</si>
  <si>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</si>
  <si>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</si>
  <si>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</si>
  <si>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</si>
  <si>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</si>
  <si>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</si>
  <si>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</si>
  <si>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</si>
  <si>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</si>
  <si>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</si>
  <si>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</si>
  <si>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</si>
  <si>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</si>
  <si>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</si>
  <si>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</si>
  <si>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API2M / TE2M</t>
  </si>
  <si>
    <t>ZI Portuaire</t>
  </si>
  <si>
    <t>Rue Alain Colas</t>
  </si>
  <si>
    <t>29200 BREST</t>
  </si>
  <si>
    <t>tél:02 98 43 26 27</t>
  </si>
  <si>
    <t>fax:02 98 43 47 57</t>
  </si>
  <si>
    <t xml:space="preserve">E-mail:e.guillon.api2m@gtid.fr </t>
  </si>
  <si>
    <t>A2012RH025</t>
  </si>
  <si>
    <t>CMG250N030100000</t>
  </si>
  <si>
    <t>Débitmètre massique gaz</t>
  </si>
  <si>
    <t>Application Gaz Naturel</t>
  </si>
  <si>
    <t>Sortie 4-20mA + Alarme</t>
  </si>
  <si>
    <t>Alimentation: 24V dc</t>
  </si>
  <si>
    <t>5</t>
  </si>
  <si>
    <t>Franco Brest</t>
  </si>
  <si>
    <t>Cout</t>
  </si>
  <si>
    <t>Eric GUILLON</t>
  </si>
  <si>
    <t>Connexion: Rc1"</t>
  </si>
  <si>
    <t>débit: 30 Nm3/h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</si>
</sst>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#,##0.00;[Red]#,##0.00"/>
    <numFmt numFmtId="168" formatCode="#,##0.00_ ;[Red]\-#,##0.00\ 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168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3"/>
  <sheetViews>
    <sheetView tabSelected="1" zoomScaleNormal="100" workbookViewId="0">
      <selection activeCell="J24" sqref="J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70</v>
      </c>
      <c r="E8" s="8"/>
      <c r="F8" s="21"/>
      <c r="G8" s="21"/>
      <c r="H8" s="30" t="s">
        <v>1</v>
      </c>
      <c r="I8" s="17"/>
      <c r="J8" s="74">
        <v>40928</v>
      </c>
      <c r="K8" s="21"/>
      <c r="M8" s="89"/>
    </row>
    <row r="9" spans="1:250" ht="15.75" customHeight="1">
      <c r="A9" s="17"/>
      <c r="B9" s="21"/>
      <c r="C9" s="21"/>
      <c r="D9" s="96" t="s">
        <v>54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56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31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M22" s="17" t="s">
        <v>36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62</v>
      </c>
      <c r="E23" s="17" t="s">
        <v>63</v>
      </c>
      <c r="G23" s="17">
        <v>1</v>
      </c>
      <c r="H23" s="48">
        <v>780</v>
      </c>
      <c r="I23" s="47"/>
      <c r="J23" s="47">
        <f>G23*H23</f>
        <v>780</v>
      </c>
      <c r="K23" s="76" t="s">
        <v>67</v>
      </c>
      <c r="L23" s="17">
        <f>695+55</f>
        <v>750</v>
      </c>
      <c r="M23" s="95">
        <v>30</v>
      </c>
      <c r="N23" s="97">
        <f>L23+M23</f>
        <v>780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71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64</v>
      </c>
      <c r="H25" s="48"/>
      <c r="I25" s="47"/>
      <c r="J25" s="47"/>
      <c r="K25" s="76"/>
      <c r="L25" s="17" t="s">
        <v>69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72</v>
      </c>
      <c r="H26" s="48"/>
      <c r="I26" s="47"/>
      <c r="J26" s="47"/>
      <c r="K26" s="76"/>
      <c r="L26" s="17">
        <v>750</v>
      </c>
      <c r="M26" s="84">
        <v>-0.4</v>
      </c>
      <c r="N26" s="17">
        <f>L26*(1+M26)</f>
        <v>450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65</v>
      </c>
      <c r="H27" s="48"/>
      <c r="I27" s="47"/>
      <c r="J27" s="47"/>
      <c r="K27" s="76"/>
      <c r="L27" s="17">
        <f>605+55</f>
        <v>660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66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ht="15.75" customHeight="1" thickBot="1">
      <c r="A29" s="17"/>
      <c r="B29" s="58"/>
      <c r="C29" s="59"/>
      <c r="D29" s="60"/>
      <c r="E29" s="61"/>
      <c r="F29" s="62"/>
      <c r="G29" s="62"/>
      <c r="H29" s="63"/>
      <c r="I29" s="64"/>
      <c r="J29" s="64"/>
      <c r="K29" s="77"/>
    </row>
    <row r="30" spans="1:250" ht="15.75" customHeight="1">
      <c r="A30" s="17"/>
      <c r="B30" s="11"/>
      <c r="C30" s="11"/>
      <c r="D30" s="12"/>
      <c r="E30" s="21"/>
      <c r="F30" s="11"/>
      <c r="G30" s="30" t="s">
        <v>4</v>
      </c>
      <c r="H30" s="48" t="s">
        <v>3</v>
      </c>
      <c r="I30" s="47"/>
      <c r="J30" s="47">
        <f>SUM(J22:J29)</f>
        <v>780</v>
      </c>
      <c r="K30" s="57"/>
    </row>
    <row r="31" spans="1:250" ht="15.75" customHeight="1">
      <c r="A31" s="17"/>
      <c r="B31" s="11"/>
      <c r="C31" s="11"/>
      <c r="D31" s="12"/>
      <c r="E31" s="41"/>
      <c r="F31" s="39"/>
      <c r="G31" s="40" t="s">
        <v>35</v>
      </c>
      <c r="H31" s="49" t="s">
        <v>3</v>
      </c>
      <c r="I31" s="50"/>
      <c r="J31" s="50">
        <v>0</v>
      </c>
      <c r="K31" s="55"/>
    </row>
    <row r="32" spans="1:250" ht="15.75" customHeight="1">
      <c r="A32" s="17"/>
      <c r="B32" s="11"/>
      <c r="C32" s="11"/>
      <c r="D32" s="12"/>
      <c r="E32" s="42"/>
      <c r="F32" s="43"/>
      <c r="G32" s="54" t="s">
        <v>39</v>
      </c>
      <c r="H32" s="51" t="s">
        <v>3</v>
      </c>
      <c r="I32" s="52"/>
      <c r="J32" s="52">
        <v>0</v>
      </c>
      <c r="K32" s="56"/>
    </row>
    <row r="33" spans="1:250" ht="15.75" customHeight="1" thickBot="1">
      <c r="A33" s="17"/>
      <c r="B33" s="59"/>
      <c r="C33" s="59"/>
      <c r="D33" s="58"/>
      <c r="E33" s="67"/>
      <c r="F33" s="68"/>
      <c r="G33" s="69" t="s">
        <v>36</v>
      </c>
      <c r="H33" s="70" t="s">
        <v>3</v>
      </c>
      <c r="I33" s="71"/>
      <c r="J33" s="71">
        <v>0</v>
      </c>
      <c r="K33" s="72"/>
    </row>
    <row r="34" spans="1:250" ht="15.75" customHeight="1">
      <c r="A34" s="17"/>
      <c r="B34" s="11"/>
      <c r="C34" s="11"/>
      <c r="D34" s="12"/>
      <c r="E34" s="21"/>
      <c r="F34" s="11"/>
      <c r="G34" s="29" t="s">
        <v>37</v>
      </c>
      <c r="H34" s="48" t="s">
        <v>3</v>
      </c>
      <c r="I34" s="47"/>
      <c r="J34" s="47">
        <f>SUM(J30:J33)</f>
        <v>780</v>
      </c>
      <c r="K34" s="57"/>
    </row>
    <row r="35" spans="1:250" ht="15.75" customHeight="1" thickBot="1">
      <c r="A35" s="17"/>
      <c r="B35" s="59"/>
      <c r="C35" s="59"/>
      <c r="D35" s="58"/>
      <c r="E35" s="61"/>
      <c r="F35" s="59"/>
      <c r="G35" s="65" t="s">
        <v>38</v>
      </c>
      <c r="H35" s="63" t="s">
        <v>3</v>
      </c>
      <c r="I35" s="64"/>
      <c r="J35" s="64">
        <f>0.196*J34</f>
        <v>152.88</v>
      </c>
      <c r="K35" s="66"/>
    </row>
    <row r="36" spans="1:250" ht="15.75" customHeight="1">
      <c r="A36" s="17"/>
      <c r="B36" s="11"/>
      <c r="C36" s="11"/>
      <c r="D36" s="12"/>
      <c r="E36" s="17"/>
      <c r="F36" s="11"/>
      <c r="G36" s="53" t="s">
        <v>4</v>
      </c>
      <c r="H36" s="48" t="s">
        <v>3</v>
      </c>
      <c r="I36" s="47"/>
      <c r="J36" s="48">
        <f>SUM(J34:J35)</f>
        <v>932.88</v>
      </c>
      <c r="K36" s="57"/>
    </row>
    <row r="37" spans="1:250" ht="15.75" customHeight="1">
      <c r="A37" s="17"/>
      <c r="B37" s="11"/>
      <c r="C37" s="11"/>
      <c r="D37" s="12"/>
      <c r="E37" s="17"/>
      <c r="F37" s="11"/>
      <c r="G37" s="53"/>
      <c r="H37" s="48"/>
      <c r="I37" s="47"/>
      <c r="J37" s="48"/>
      <c r="K37" s="57"/>
    </row>
    <row r="38" spans="1:250" s="17" customFormat="1" ht="15.75" customHeight="1">
      <c r="B38" s="26" t="s">
        <v>9</v>
      </c>
      <c r="C38" s="11"/>
      <c r="D38" s="12"/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 t="s">
        <v>40</v>
      </c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2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C43" s="11"/>
      <c r="D43" s="73" t="s">
        <v>41</v>
      </c>
      <c r="E43" s="11"/>
      <c r="F43" s="11"/>
      <c r="G43" s="13"/>
      <c r="H43" s="14"/>
      <c r="I43" s="11"/>
      <c r="J43" s="7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53" t="s">
        <v>42</v>
      </c>
      <c r="E44" s="18" t="s">
        <v>68</v>
      </c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49</v>
      </c>
      <c r="E45" s="87" t="s">
        <v>20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50</v>
      </c>
      <c r="E46" s="17" t="s">
        <v>43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51</v>
      </c>
      <c r="E47" s="22" t="s">
        <v>44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52</v>
      </c>
      <c r="E48" s="17" t="s">
        <v>45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53</v>
      </c>
      <c r="E49" s="11" t="s">
        <v>46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 t="s">
        <v>47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8"/>
      <c r="C54" s="8"/>
      <c r="D54" s="11"/>
      <c r="E54" s="11"/>
      <c r="F54" s="11"/>
      <c r="G54" s="23"/>
      <c r="H54" s="11"/>
      <c r="I54" s="11"/>
      <c r="J54" s="23"/>
      <c r="K54" s="2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16</v>
      </c>
      <c r="C55" s="11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48</v>
      </c>
      <c r="C56" s="8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2012-01-20T16:12:59Z</cp:lastPrinted>
  <dcterms:created xsi:type="dcterms:W3CDTF">2000-06-29T05:08:18Z</dcterms:created>
  <dcterms:modified xsi:type="dcterms:W3CDTF">2012-02-17T15:08:34Z</dcterms:modified>
</cp:coreProperties>
</file>