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32" i="1" s="1"/>
  <c r="J36" i="1" s="1"/>
  <c r="J37" i="1" l="1"/>
  <c r="J38" i="1"/>
</calcChain>
</file>

<file path=xl/sharedStrings.xml><?xml version="1.0" encoding="utf-8"?>
<sst xmlns="http://schemas.openxmlformats.org/spreadsheetml/2006/main" count="93" uniqueCount="78">
  <si>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</si>
  <si>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</si>
  <si>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</si>
  <si>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</si>
  <si>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</si>
  <si>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</si>
  <si>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</si>
  <si>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</si>
  <si>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</si>
  <si>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</si>
  <si>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</si>
  <si>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</si>
  <si>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</si>
  <si>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</si>
  <si>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</si>
  <si>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</si>
  <si>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</si>
  <si>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</si>
  <si>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</si>
  <si>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</si>
  <si>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</si>
  <si>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</si>
  <si>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</si>
  <si>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</si>
  <si>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</si>
  <si>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</si>
  <si>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</si>
  <si>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</si>
  <si>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</si>
  <si>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</si>
  <si>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</si>
  <si>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</si>
  <si>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</si>
  <si>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</si>
  <si>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</si>
  <si>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</si>
  <si>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</si>
  <si>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</si>
  <si>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</si>
  <si>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</si>
  <si>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</si>
  <si>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</si>
  <si>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</si>
  <si>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</si>
  <si>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</si>
  <si>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</si>
  <si>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</si>
  <si>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</si>
  <si>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</si>
  <si>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</si>
  <si>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</si>
  <si>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</si>
  <si>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</si>
  <si>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</si>
  <si>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Patrick SUDOT</t>
  </si>
  <si>
    <t>Invensys Systems France</t>
  </si>
  <si>
    <t>95801 Cergy Pontoise Cedex, France</t>
  </si>
  <si>
    <t>E  patrick.sudot@invensys.com</t>
  </si>
  <si>
    <t>Inside Sales Foxboro-Eckardt </t>
  </si>
  <si>
    <t>10 Avenue du Centaure </t>
  </si>
  <si>
    <t>T +33 (0)1 34 43 25 67</t>
  </si>
  <si>
    <t>M +33 (0)6 75 33 67 22</t>
  </si>
  <si>
    <t>F +33 (0)1 34 43 25 00</t>
  </si>
  <si>
    <t>Type: 8" ANSI 300lbs RF</t>
  </si>
  <si>
    <t>Montage entre brides</t>
  </si>
  <si>
    <t>6</t>
  </si>
  <si>
    <t>A2012RH024</t>
  </si>
  <si>
    <t>12/30348</t>
  </si>
  <si>
    <t>Kurt Brum</t>
  </si>
  <si>
    <t>Ex work Allemagne, transport en sus</t>
  </si>
  <si>
    <t>REV1</t>
  </si>
  <si>
    <t>12/30348 rev1</t>
  </si>
  <si>
    <t>BLS100</t>
  </si>
  <si>
    <t>Plaque à orifice</t>
  </si>
  <si>
    <t>Epaisseur: 3 mm</t>
  </si>
  <si>
    <t>Matériaux: SS316L</t>
  </si>
  <si>
    <t>Diamètre orifice suivant calcul ci-joint</t>
  </si>
  <si>
    <t>Diamètre exterieur suivant spécification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</si>
</sst>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trick.sudot@invensy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H24" sqref="H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2" width="11.375" style="17" bestFit="1" customWidth="1"/>
    <col min="13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70</v>
      </c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22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40939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L9" s="17" t="s">
        <v>67</v>
      </c>
      <c r="M9" s="97">
        <v>40928</v>
      </c>
      <c r="N9" s="17" t="s">
        <v>68</v>
      </c>
    </row>
    <row r="10" spans="1:250" ht="15.75" customHeight="1">
      <c r="A10" s="17"/>
      <c r="B10" s="21"/>
      <c r="C10" s="21"/>
      <c r="D10" s="96" t="s">
        <v>55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30</v>
      </c>
      <c r="J11" s="17"/>
      <c r="K11" s="32"/>
      <c r="L11" s="17" t="s">
        <v>71</v>
      </c>
      <c r="M11" s="97">
        <v>40939</v>
      </c>
      <c r="N11" s="17" t="s">
        <v>68</v>
      </c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31</v>
      </c>
      <c r="I12" s="20"/>
      <c r="J12" s="31" t="s">
        <v>66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 t="s">
        <v>57</v>
      </c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72</v>
      </c>
      <c r="E23" s="17" t="s">
        <v>73</v>
      </c>
      <c r="G23" s="17">
        <v>1</v>
      </c>
      <c r="H23" s="48">
        <v>407</v>
      </c>
      <c r="I23" s="47"/>
      <c r="J23" s="47">
        <f>G23*H23</f>
        <v>407</v>
      </c>
      <c r="K23" s="76" t="s">
        <v>65</v>
      </c>
      <c r="L23" s="17">
        <v>244</v>
      </c>
      <c r="M23" s="84">
        <v>0.4</v>
      </c>
      <c r="N23" s="17">
        <f>L23/(1-M23)</f>
        <v>406.66666666666669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63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64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74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75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76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77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407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35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39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36</v>
      </c>
      <c r="H35" s="70" t="s">
        <v>3</v>
      </c>
      <c r="I35" s="71"/>
      <c r="J35" s="71"/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37</v>
      </c>
      <c r="H36" s="48" t="s">
        <v>3</v>
      </c>
      <c r="I36" s="47"/>
      <c r="J36" s="47">
        <f>SUM(J32:J35)</f>
        <v>407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38</v>
      </c>
      <c r="H37" s="63" t="s">
        <v>3</v>
      </c>
      <c r="I37" s="64"/>
      <c r="J37" s="64">
        <f>0.196*J36</f>
        <v>79.772000000000006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486.77199999999999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9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40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41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42</v>
      </c>
      <c r="E46" s="18" t="s">
        <v>69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49</v>
      </c>
      <c r="E47" s="87" t="s">
        <v>20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50</v>
      </c>
      <c r="E48" s="17" t="s">
        <v>43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51</v>
      </c>
      <c r="E49" s="22" t="s">
        <v>44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52</v>
      </c>
      <c r="E50" s="17" t="s">
        <v>45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53</v>
      </c>
      <c r="E51" s="11" t="s">
        <v>46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47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16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48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patrick.sudot@invensys.com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2012-01-31T15:22:03Z</dcterms:modified>
</cp:coreProperties>
</file>