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O28" i="1" l="1"/>
  <c r="N24" i="1" l="1"/>
  <c r="O24" i="1" s="1"/>
  <c r="N23" i="1" l="1"/>
  <c r="P23" i="1" s="1"/>
  <c r="P25" i="1" s="1"/>
  <c r="P26" i="1" s="1"/>
  <c r="J23" i="1" l="1"/>
  <c r="J31" i="1" s="1"/>
  <c r="J35" i="1" s="1"/>
  <c r="J36" i="1" l="1"/>
  <c r="J37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<sst xmlns="http://schemas.openxmlformats.org/spreadsheetml/2006/main" count="91" uniqueCount="77">
  <si>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</si>
  <si>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</si>
  <si>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</si>
  <si>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</si>
  <si>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</si>
  <si>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</si>
  <si>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</si>
  <si>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</si>
  <si>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</si>
  <si>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</si>
  <si>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</si>
  <si>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</si>
  <si>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</si>
  <si>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</si>
  <si>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</si>
  <si>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</si>
  <si>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</si>
  <si>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</si>
  <si>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</si>
  <si>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</si>
  <si>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</si>
  <si>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</si>
  <si>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</si>
  <si>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</si>
  <si>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</si>
  <si>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</si>
  <si>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</si>
  <si>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</si>
  <si>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</si>
  <si>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</si>
  <si>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</si>
  <si>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</si>
  <si>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</si>
  <si>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</si>
  <si>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</si>
  <si>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</si>
  <si>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</si>
  <si>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</si>
  <si>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</si>
  <si>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</si>
  <si>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</si>
  <si>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</si>
  <si>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</si>
  <si>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</si>
  <si>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</si>
  <si>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</si>
  <si>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</si>
  <si>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</si>
  <si>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</si>
  <si>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</si>
  <si>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</si>
  <si>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</si>
  <si>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</si>
  <si>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</si>
  <si>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</si>
  <si>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 xml:space="preserve">F.I.O. </t>
  </si>
  <si>
    <t>1, Rue Jan Palach ZAC de la Lorie</t>
  </si>
  <si>
    <t>BP 90203</t>
  </si>
  <si>
    <t>44815 Saint Herblain Cedex</t>
  </si>
  <si>
    <t>Tel : 02 28 017 900</t>
  </si>
  <si>
    <t>Fax : 02 28 017 901</t>
  </si>
  <si>
    <t>Mr Julien Bouju</t>
  </si>
  <si>
    <t>A2012RH023</t>
  </si>
  <si>
    <t>MCF0250AGND010000</t>
  </si>
  <si>
    <t>Débitmètre massique Thermique MCF</t>
  </si>
  <si>
    <t>Application: Air comprimé 7 bars</t>
  </si>
  <si>
    <t>Connexion: G1'' femelle</t>
  </si>
  <si>
    <t>Sortie: 4-20mA et Pulse</t>
  </si>
  <si>
    <t>Fonction totalisation</t>
  </si>
  <si>
    <t>Alimentation: 24Vdc</t>
  </si>
  <si>
    <t>2</t>
  </si>
  <si>
    <t>for 10 pieces</t>
  </si>
  <si>
    <t>Garcia Christelle??</t>
  </si>
  <si>
    <t>pouvoir garantir le délai de 2 semaines, nous avons besoin d’une commande cette semaine.</t>
  </si>
  <si>
    <t>Délais: 2 semaines tant que les unités en stock sont disponibles au Japon sinon le délai standard est de 4 à 5 semaines. Pour</t>
  </si>
  <si>
    <t>Q2012CG005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</si>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</sst>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40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F12" sqref="F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76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40933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 t="s">
        <v>58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61</v>
      </c>
      <c r="E12" s="8"/>
      <c r="F12" s="21"/>
      <c r="G12" s="17"/>
      <c r="H12" s="20" t="s">
        <v>31</v>
      </c>
      <c r="I12" s="20"/>
      <c r="J12" s="31" t="s">
        <v>62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  <c r="L16" s="17" t="s">
        <v>75</v>
      </c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N18" s="17">
        <v>407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63</v>
      </c>
      <c r="E23" s="17" t="s">
        <v>64</v>
      </c>
      <c r="G23" s="98">
        <v>15</v>
      </c>
      <c r="H23" s="48">
        <v>399</v>
      </c>
      <c r="I23" s="47"/>
      <c r="J23" s="47">
        <f>G23*H23</f>
        <v>5985</v>
      </c>
      <c r="K23" s="76" t="s">
        <v>70</v>
      </c>
      <c r="L23" s="17">
        <v>550</v>
      </c>
      <c r="M23" s="84">
        <v>0.4</v>
      </c>
      <c r="N23" s="17">
        <f>L23*(1-M23)</f>
        <v>330</v>
      </c>
      <c r="O23" s="99">
        <v>0.3</v>
      </c>
      <c r="P23" s="95">
        <f>N23/(1-O23)</f>
        <v>471.42857142857144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L24" s="17">
        <v>550</v>
      </c>
      <c r="M24" s="84">
        <v>0.54</v>
      </c>
      <c r="N24" s="17">
        <f>L24*(1-M24)</f>
        <v>252.99999999999997</v>
      </c>
      <c r="O24" s="99">
        <f>1-N24/P24</f>
        <v>0.36750000000000005</v>
      </c>
      <c r="P24" s="17">
        <v>400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66</v>
      </c>
      <c r="H25" s="48"/>
      <c r="I25" s="47"/>
      <c r="J25" s="47"/>
      <c r="K25" s="76"/>
      <c r="M25" s="17" t="s">
        <v>71</v>
      </c>
      <c r="P25" s="100">
        <f>(P23-N23)</f>
        <v>141.42857142857144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67</v>
      </c>
      <c r="H26" s="48"/>
      <c r="I26" s="47"/>
      <c r="J26" s="47"/>
      <c r="K26" s="76"/>
      <c r="P26" s="17">
        <f>P25*G23</f>
        <v>2121.4285714285716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N27" s="17" t="s">
        <v>72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69</v>
      </c>
      <c r="H28" s="48"/>
      <c r="I28" s="47"/>
      <c r="J28" s="47"/>
      <c r="K28" s="76"/>
      <c r="N28" s="17">
        <v>250</v>
      </c>
      <c r="O28" s="99">
        <f>1-N28/P28</f>
        <v>0.34210526315789469</v>
      </c>
      <c r="P28" s="17">
        <v>380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5985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35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39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36</v>
      </c>
      <c r="H34" s="70" t="s">
        <v>3</v>
      </c>
      <c r="I34" s="71"/>
      <c r="J34" s="71">
        <v>0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37</v>
      </c>
      <c r="H35" s="48" t="s">
        <v>3</v>
      </c>
      <c r="I35" s="47"/>
      <c r="J35" s="47">
        <f>SUM(J31:J34)</f>
        <v>5985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38</v>
      </c>
      <c r="H36" s="63" t="s">
        <v>3</v>
      </c>
      <c r="I36" s="64"/>
      <c r="J36" s="64">
        <f>0.196*J35</f>
        <v>1173.06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7158.0599999999995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9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40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D41" s="17" t="s">
        <v>74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D42" s="17" t="s">
        <v>73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41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42</v>
      </c>
      <c r="E45" s="18" t="s">
        <v>54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87" t="s">
        <v>20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50</v>
      </c>
      <c r="E47" s="17" t="s">
        <v>43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22" t="s">
        <v>44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17" t="s">
        <v>45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53</v>
      </c>
      <c r="E50" s="11" t="s">
        <v>46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47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16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48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2012-01-25T10:38:09Z</dcterms:modified>
</cp:coreProperties>
</file>