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QUOTE!$A$1:$K$57</definedName>
  </definedNames>
  <calcPr calcId="145621"/>
</workbook>
</file>

<file path=xl/calcChain.xml><?xml version="1.0" encoding="utf-8"?>
<calcChain xmlns="http://schemas.openxmlformats.org/spreadsheetml/2006/main">
  <c r="O28" i="1" l="1"/>
  <c r="O24" i="1"/>
  <c r="N24" i="1" l="1"/>
  <c r="N23" i="1" l="1"/>
  <c r="P23" i="1" s="1"/>
  <c r="P25" i="1" s="1"/>
  <c r="P26" i="1" s="1"/>
  <c r="J23" i="1" l="1"/>
  <c r="J31" i="1" s="1"/>
  <c r="J35" i="1" s="1"/>
  <c r="J36" i="1" l="1"/>
  <c r="J37" i="1"/>
</calcChain>
</file>

<file path=xl/sharedStrings.xml><?xml version="1.0" encoding="utf-8"?>
<sst xmlns="http://schemas.openxmlformats.org/spreadsheetml/2006/main" count="87" uniqueCount="73">
  <si>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</si>
  <si>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</si>
  <si>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</si>
  <si>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</si>
  <si>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</si>
  <si>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</si>
  <si>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</si>
  <si>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</si>
  <si>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</si>
  <si>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</si>
  <si>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</si>
  <si>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</si>
  <si>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</si>
  <si>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</si>
  <si>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</si>
  <si>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</si>
  <si>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</si>
  <si>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</si>
  <si>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</si>
  <si>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</si>
  <si>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</si>
  <si>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</si>
  <si>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</si>
  <si>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</si>
  <si>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</si>
  <si>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</si>
  <si>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</si>
  <si>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</si>
  <si>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</si>
  <si>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</si>
  <si>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</si>
  <si>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</si>
  <si>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</si>
  <si>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</si>
  <si>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</si>
  <si>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</si>
  <si>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</si>
  <si>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</si>
  <si>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</si>
  <si>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</si>
  <si>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</si>
  <si>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</si>
  <si>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</si>
  <si>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</si>
  <si>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</si>
  <si>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</si>
  <si>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</si>
  <si>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</si>
  <si>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</si>
  <si>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</si>
  <si>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</si>
  <si>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</si>
  <si>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</si>
  <si>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</si>
  <si>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Franco</t>
  </si>
  <si>
    <t xml:space="preserve">F.I.O. </t>
  </si>
  <si>
    <t>1, Rue Jan Palach ZAC de la Lorie</t>
  </si>
  <si>
    <t>BP 90203</t>
  </si>
  <si>
    <t>44815 Saint Herblain Cedex</t>
  </si>
  <si>
    <t>Tel : 02 28 017 900</t>
  </si>
  <si>
    <t>Fax : 02 28 017 901</t>
  </si>
  <si>
    <t>Mr Julien Bouju</t>
  </si>
  <si>
    <t>A2012RH023</t>
  </si>
  <si>
    <t>MCF0250AGND010000</t>
  </si>
  <si>
    <t>Débitmètre massique Thermique MCF</t>
  </si>
  <si>
    <t>Application: Air comprimé 7 bars</t>
  </si>
  <si>
    <t>Connexion: G1'' femelle</t>
  </si>
  <si>
    <t>Sortie: 4-20mA et Pulse</t>
  </si>
  <si>
    <t>Fonction totalisation</t>
  </si>
  <si>
    <t>Alimentation: 24Vdc</t>
  </si>
  <si>
    <t>2</t>
  </si>
  <si>
    <t>for 10 pieces</t>
  </si>
  <si>
    <t>Garcia Christelle??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</si>
</sst>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1" applyFont="1" applyAlignment="1" applyProtection="1"/>
    <xf numFmtId="0" fontId="9" fillId="0" borderId="0" xfId="3">
      <alignment vertical="center"/>
    </xf>
    <xf numFmtId="0" fontId="9" fillId="0" borderId="0" xfId="0" applyFont="1" applyAlignment="1">
      <alignment horizontal="center" vertical="center"/>
    </xf>
    <xf numFmtId="9" fontId="9" fillId="0" borderId="0" xfId="4" applyFont="1" applyAlignment="1">
      <alignment vertical="center"/>
    </xf>
    <xf numFmtId="40" fontId="9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4"/>
  <sheetViews>
    <sheetView tabSelected="1" topLeftCell="A7" zoomScaleNormal="100" workbookViewId="0">
      <selection activeCell="N28" sqref="N2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1" t="s">
        <v>22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2" t="s">
        <v>18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3" t="s">
        <v>21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97" t="s">
        <v>55</v>
      </c>
      <c r="E8" s="8"/>
      <c r="F8" s="21"/>
      <c r="G8" s="21"/>
      <c r="H8" s="30" t="s">
        <v>1</v>
      </c>
      <c r="I8" s="17"/>
      <c r="J8" s="74">
        <v>40928</v>
      </c>
      <c r="K8" s="21"/>
      <c r="M8" s="89"/>
    </row>
    <row r="9" spans="1:250" ht="15.75" customHeight="1">
      <c r="A9" s="17"/>
      <c r="B9" s="21"/>
      <c r="C9" s="21"/>
      <c r="D9" s="97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7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7" t="s">
        <v>58</v>
      </c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7" t="s">
        <v>61</v>
      </c>
      <c r="E12" s="8"/>
      <c r="F12" s="21"/>
      <c r="G12" s="17"/>
      <c r="H12" s="20" t="s">
        <v>31</v>
      </c>
      <c r="I12" s="20"/>
      <c r="J12" s="31" t="s">
        <v>62</v>
      </c>
      <c r="K12" s="21"/>
      <c r="M12" s="89"/>
    </row>
    <row r="13" spans="1:250" ht="15.75" customHeight="1">
      <c r="A13" s="17"/>
      <c r="B13" s="78" t="s">
        <v>8</v>
      </c>
      <c r="C13" s="21"/>
      <c r="D13" s="97" t="s">
        <v>59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7" t="s">
        <v>60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7"/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N18" s="17">
        <v>407</v>
      </c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63</v>
      </c>
      <c r="E23" s="17" t="s">
        <v>64</v>
      </c>
      <c r="G23" s="98">
        <v>15</v>
      </c>
      <c r="H23" s="48">
        <v>471</v>
      </c>
      <c r="I23" s="47"/>
      <c r="J23" s="47">
        <f>G23*H23</f>
        <v>7065</v>
      </c>
      <c r="K23" s="76" t="s">
        <v>70</v>
      </c>
      <c r="L23" s="17">
        <v>550</v>
      </c>
      <c r="M23" s="84">
        <v>0.4</v>
      </c>
      <c r="N23" s="17">
        <f>L23*(1-M23)</f>
        <v>330</v>
      </c>
      <c r="O23" s="99">
        <v>0.3</v>
      </c>
      <c r="P23" s="95">
        <f>N23/(1-O23)</f>
        <v>471.42857142857144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65</v>
      </c>
      <c r="H24" s="48"/>
      <c r="I24" s="47"/>
      <c r="J24" s="47"/>
      <c r="K24" s="76"/>
      <c r="L24" s="17">
        <v>550</v>
      </c>
      <c r="M24" s="84">
        <v>0.5</v>
      </c>
      <c r="N24" s="17">
        <f>L24*(1-M24)</f>
        <v>275</v>
      </c>
      <c r="O24" s="99">
        <f>1-N24/P24</f>
        <v>0.3125</v>
      </c>
      <c r="P24" s="17">
        <v>400</v>
      </c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66</v>
      </c>
      <c r="H25" s="48"/>
      <c r="I25" s="47"/>
      <c r="J25" s="47"/>
      <c r="K25" s="76"/>
      <c r="M25" s="17" t="s">
        <v>71</v>
      </c>
      <c r="P25" s="100">
        <f>(P23-N23)</f>
        <v>141.42857142857144</v>
      </c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67</v>
      </c>
      <c r="H26" s="48"/>
      <c r="I26" s="47"/>
      <c r="J26" s="47"/>
      <c r="K26" s="76"/>
      <c r="P26" s="17">
        <f>P25*G23</f>
        <v>2121.4285714285716</v>
      </c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68</v>
      </c>
      <c r="H27" s="48"/>
      <c r="I27" s="47"/>
      <c r="J27" s="47"/>
      <c r="K27" s="76"/>
      <c r="N27" s="17" t="s">
        <v>72</v>
      </c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69</v>
      </c>
      <c r="H28" s="48"/>
      <c r="I28" s="47"/>
      <c r="J28" s="47"/>
      <c r="K28" s="76"/>
      <c r="N28" s="17">
        <v>250</v>
      </c>
      <c r="O28" s="99">
        <f>1-N28/P28</f>
        <v>0.34210526315789469</v>
      </c>
      <c r="P28" s="17">
        <v>380</v>
      </c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ht="15.75" customHeight="1" thickBot="1">
      <c r="A30" s="17"/>
      <c r="B30" s="58"/>
      <c r="C30" s="59"/>
      <c r="D30" s="60"/>
      <c r="E30" s="61"/>
      <c r="F30" s="62"/>
      <c r="G30" s="62"/>
      <c r="H30" s="63"/>
      <c r="I30" s="64"/>
      <c r="J30" s="64"/>
      <c r="K30" s="77"/>
    </row>
    <row r="31" spans="1:250" ht="15.75" customHeight="1">
      <c r="A31" s="17"/>
      <c r="B31" s="11"/>
      <c r="C31" s="11"/>
      <c r="D31" s="12"/>
      <c r="E31" s="21"/>
      <c r="F31" s="11"/>
      <c r="G31" s="30" t="s">
        <v>4</v>
      </c>
      <c r="H31" s="48" t="s">
        <v>3</v>
      </c>
      <c r="I31" s="47"/>
      <c r="J31" s="47">
        <f>SUM(J22:J30)</f>
        <v>7065</v>
      </c>
      <c r="K31" s="57"/>
    </row>
    <row r="32" spans="1:250" ht="15.75" customHeight="1">
      <c r="A32" s="17"/>
      <c r="B32" s="11"/>
      <c r="C32" s="11"/>
      <c r="D32" s="12"/>
      <c r="E32" s="41"/>
      <c r="F32" s="39"/>
      <c r="G32" s="40" t="s">
        <v>35</v>
      </c>
      <c r="H32" s="49" t="s">
        <v>3</v>
      </c>
      <c r="I32" s="50"/>
      <c r="J32" s="50">
        <v>0</v>
      </c>
      <c r="K32" s="55"/>
    </row>
    <row r="33" spans="1:250" ht="15.75" customHeight="1">
      <c r="A33" s="17"/>
      <c r="B33" s="11"/>
      <c r="C33" s="11"/>
      <c r="D33" s="12"/>
      <c r="E33" s="42"/>
      <c r="F33" s="43"/>
      <c r="G33" s="54" t="s">
        <v>39</v>
      </c>
      <c r="H33" s="51" t="s">
        <v>3</v>
      </c>
      <c r="I33" s="52"/>
      <c r="J33" s="52">
        <v>0</v>
      </c>
      <c r="K33" s="56"/>
    </row>
    <row r="34" spans="1:250" ht="15.75" customHeight="1" thickBot="1">
      <c r="A34" s="17"/>
      <c r="B34" s="59"/>
      <c r="C34" s="59"/>
      <c r="D34" s="58"/>
      <c r="E34" s="67"/>
      <c r="F34" s="68"/>
      <c r="G34" s="69" t="s">
        <v>36</v>
      </c>
      <c r="H34" s="70" t="s">
        <v>3</v>
      </c>
      <c r="I34" s="71"/>
      <c r="J34" s="71">
        <v>0</v>
      </c>
      <c r="K34" s="72"/>
    </row>
    <row r="35" spans="1:250" ht="15.75" customHeight="1">
      <c r="A35" s="17"/>
      <c r="B35" s="11"/>
      <c r="C35" s="11"/>
      <c r="D35" s="12"/>
      <c r="E35" s="21"/>
      <c r="F35" s="11"/>
      <c r="G35" s="29" t="s">
        <v>37</v>
      </c>
      <c r="H35" s="48" t="s">
        <v>3</v>
      </c>
      <c r="I35" s="47"/>
      <c r="J35" s="47">
        <f>SUM(J31:J34)</f>
        <v>7065</v>
      </c>
      <c r="K35" s="57"/>
    </row>
    <row r="36" spans="1:250" ht="15.75" customHeight="1" thickBot="1">
      <c r="A36" s="17"/>
      <c r="B36" s="59"/>
      <c r="C36" s="59"/>
      <c r="D36" s="58"/>
      <c r="E36" s="61"/>
      <c r="F36" s="59"/>
      <c r="G36" s="65" t="s">
        <v>38</v>
      </c>
      <c r="H36" s="63" t="s">
        <v>3</v>
      </c>
      <c r="I36" s="64"/>
      <c r="J36" s="64">
        <f>0.196*J35</f>
        <v>1384.74</v>
      </c>
      <c r="K36" s="66"/>
    </row>
    <row r="37" spans="1:250" ht="15.75" customHeight="1">
      <c r="A37" s="17"/>
      <c r="B37" s="11"/>
      <c r="C37" s="11"/>
      <c r="D37" s="12"/>
      <c r="E37" s="17"/>
      <c r="F37" s="11"/>
      <c r="G37" s="53" t="s">
        <v>4</v>
      </c>
      <c r="H37" s="48" t="s">
        <v>3</v>
      </c>
      <c r="I37" s="47"/>
      <c r="J37" s="48">
        <f>SUM(J35:J36)</f>
        <v>8449.74</v>
      </c>
      <c r="K37" s="57"/>
    </row>
    <row r="38" spans="1:250" ht="15.75" customHeight="1">
      <c r="A38" s="17"/>
      <c r="B38" s="11"/>
      <c r="C38" s="11"/>
      <c r="D38" s="12"/>
      <c r="E38" s="17"/>
      <c r="F38" s="11"/>
      <c r="G38" s="53"/>
      <c r="H38" s="48"/>
      <c r="I38" s="47"/>
      <c r="J38" s="48"/>
      <c r="K38" s="57"/>
    </row>
    <row r="39" spans="1:250" s="17" customFormat="1" ht="15.75" customHeight="1">
      <c r="B39" s="26" t="s">
        <v>9</v>
      </c>
      <c r="C39" s="11"/>
      <c r="D39" s="12"/>
      <c r="E39" s="11"/>
      <c r="F39" s="11"/>
      <c r="G39" s="13"/>
      <c r="H39" s="14"/>
      <c r="I39" s="11"/>
      <c r="J39" s="15"/>
      <c r="K39" s="1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8" t="s">
        <v>40</v>
      </c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1"/>
      <c r="C43" s="11"/>
      <c r="D43" s="18"/>
      <c r="E43" s="11"/>
      <c r="F43" s="11"/>
      <c r="G43" s="13"/>
      <c r="H43" s="19"/>
      <c r="I43" s="11"/>
      <c r="J43" s="15"/>
      <c r="K43" s="16"/>
      <c r="L43" s="2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C44" s="11"/>
      <c r="D44" s="73" t="s">
        <v>41</v>
      </c>
      <c r="E44" s="11"/>
      <c r="F44" s="11"/>
      <c r="G44" s="13"/>
      <c r="H44" s="14"/>
      <c r="I44" s="11"/>
      <c r="J44" s="7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53" t="s">
        <v>42</v>
      </c>
      <c r="E45" s="18" t="s">
        <v>54</v>
      </c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D46" s="25" t="s">
        <v>49</v>
      </c>
      <c r="E46" s="87" t="s">
        <v>20</v>
      </c>
      <c r="K46" s="21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50</v>
      </c>
      <c r="E47" s="17" t="s">
        <v>43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51</v>
      </c>
      <c r="E48" s="22" t="s">
        <v>44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52</v>
      </c>
      <c r="E49" s="17" t="s">
        <v>45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53" t="s">
        <v>53</v>
      </c>
      <c r="E50" s="11" t="s">
        <v>46</v>
      </c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 t="s">
        <v>47</v>
      </c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8"/>
      <c r="C55" s="8"/>
      <c r="D55" s="11"/>
      <c r="E55" s="11"/>
      <c r="F55" s="11"/>
      <c r="G55" s="23"/>
      <c r="H55" s="11"/>
      <c r="I55" s="11"/>
      <c r="J55" s="23"/>
      <c r="K55" s="24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 t="s">
        <v>16</v>
      </c>
      <c r="C56" s="11"/>
      <c r="D56" s="11"/>
      <c r="E56" s="11"/>
      <c r="F56" s="11"/>
      <c r="G56" s="23"/>
      <c r="H56" s="11"/>
      <c r="I56" s="11"/>
      <c r="J56" s="23"/>
      <c r="K56" s="23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48</v>
      </c>
      <c r="C57" s="8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2012-01-23T15:55:58Z</dcterms:modified>
</cp:coreProperties>
</file>