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5" i="1" l="1"/>
  <c r="L34" i="1"/>
  <c r="L23" i="1"/>
  <c r="N23" i="1" l="1"/>
  <c r="J23" i="1" l="1"/>
  <c r="J44" i="1"/>
  <c r="J48" i="1" s="1"/>
  <c r="J49" i="1" l="1"/>
  <c r="J50" i="1" s="1"/>
</calcChain>
</file>

<file path=xl/sharedStrings.xml><?xml version="1.0" encoding="utf-8"?>
<sst xmlns="http://schemas.openxmlformats.org/spreadsheetml/2006/main" count="96" uniqueCount="81">
  <si>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</si>
  <si>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</si>
  <si>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</si>
  <si>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</si>
  <si>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</si>
  <si>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</si>
  <si>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</si>
  <si>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</si>
  <si>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</si>
  <si>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</si>
  <si>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</si>
  <si>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</si>
  <si>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</si>
  <si>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</si>
  <si>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</si>
  <si>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</si>
  <si>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</si>
  <si>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</si>
  <si>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</si>
  <si>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</si>
  <si>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</si>
  <si>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</si>
  <si>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</si>
  <si>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</si>
  <si>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</si>
  <si>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</si>
  <si>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</si>
  <si>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</si>
  <si>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</si>
  <si>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</si>
  <si>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</si>
  <si>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</si>
  <si>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</si>
  <si>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</si>
  <si>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</si>
  <si>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</si>
  <si>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</si>
  <si>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</si>
  <si>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</si>
  <si>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</si>
  <si>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</si>
  <si>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</si>
  <si>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</si>
  <si>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</si>
  <si>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</si>
  <si>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</si>
  <si>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</si>
  <si>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</si>
  <si>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</si>
  <si>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</si>
  <si>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</si>
  <si>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</si>
  <si>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</si>
  <si>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</si>
  <si>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</si>
  <si>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</si>
  <si>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A2012RH021</t>
  </si>
  <si>
    <t>Sagitherm</t>
  </si>
  <si>
    <t>51 chemin de la Mouche</t>
  </si>
  <si>
    <t>69230 SAINT-GENIS-LAVAL</t>
  </si>
  <si>
    <t>Mr Dany Dubois</t>
  </si>
  <si>
    <t>04 72 66 13 33</t>
  </si>
  <si>
    <t>dany.dubois@sagitherm.com</t>
  </si>
  <si>
    <t>7ME5812-3EF14-0DD0  Y01/B06/C12</t>
  </si>
  <si>
    <t>Débitmètre à flotteur type Tubux</t>
  </si>
  <si>
    <t>Gamme de mesure: 0,5 à 5 Nm3/h</t>
  </si>
  <si>
    <t>Flotteur: Aluminium</t>
  </si>
  <si>
    <t>Tube type C315</t>
  </si>
  <si>
    <t>Fluide: Azote</t>
  </si>
  <si>
    <t>Armature Tube : Inox</t>
  </si>
  <si>
    <t>Joint: Viton</t>
  </si>
  <si>
    <t>Sans contact</t>
  </si>
  <si>
    <t>Connexion: femelle G1/2" inox</t>
  </si>
  <si>
    <t>Avec certificat de calibration</t>
  </si>
  <si>
    <t>Avec certificat matière connexion Inox</t>
  </si>
  <si>
    <t>7ME5812-4DF14-0DF0  Y01/B06/C12</t>
  </si>
  <si>
    <t>dito</t>
  </si>
  <si>
    <t>Gamme de mesure: 1,5 à 15 Nm3/h</t>
  </si>
  <si>
    <t>Tube type D1000</t>
  </si>
  <si>
    <t>Connexion: femelle G1" inox</t>
  </si>
  <si>
    <t>Application: Azote, Pression 1013mbar, Température: 20°C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</si>
</sst>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E58" sqref="E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7" t="s">
        <v>57</v>
      </c>
      <c r="E8" s="8"/>
      <c r="F8" s="21"/>
      <c r="G8" s="21"/>
      <c r="H8" s="30" t="s">
        <v>1</v>
      </c>
      <c r="I8" s="17"/>
      <c r="J8" s="74">
        <v>40927</v>
      </c>
      <c r="K8" s="21"/>
      <c r="M8" s="89"/>
    </row>
    <row r="9" spans="1:250" ht="15.75" customHeight="1">
      <c r="A9" s="17"/>
      <c r="B9" s="21"/>
      <c r="C9" s="21"/>
      <c r="D9" s="97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60</v>
      </c>
      <c r="E12" s="8"/>
      <c r="F12" s="21"/>
      <c r="G12" s="17"/>
      <c r="H12" s="20" t="s">
        <v>32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61</v>
      </c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438</v>
      </c>
      <c r="I23" s="47"/>
      <c r="J23" s="47">
        <f>G23*H23</f>
        <v>438</v>
      </c>
      <c r="K23" s="76" t="s">
        <v>23</v>
      </c>
      <c r="L23" s="17">
        <f>237+48+59+94</f>
        <v>438</v>
      </c>
      <c r="M23" s="84">
        <v>0.37</v>
      </c>
      <c r="N23" s="17">
        <f>L23*(1-M23)</f>
        <v>275.94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70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72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73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74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L34" s="17">
        <f>245+48+59+94</f>
        <v>446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17" t="s">
        <v>75</v>
      </c>
      <c r="E35" s="17" t="s">
        <v>76</v>
      </c>
      <c r="G35" s="17">
        <v>1</v>
      </c>
      <c r="H35" s="48">
        <v>446</v>
      </c>
      <c r="I35" s="47"/>
      <c r="J35" s="47">
        <f>G35*H35</f>
        <v>446</v>
      </c>
      <c r="K35" s="76" t="s">
        <v>23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77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78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79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17" t="s">
        <v>80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884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36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40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37</v>
      </c>
      <c r="H47" s="70" t="s">
        <v>3</v>
      </c>
      <c r="I47" s="71"/>
      <c r="J47" s="71">
        <v>40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38</v>
      </c>
      <c r="H48" s="48" t="s">
        <v>3</v>
      </c>
      <c r="I48" s="47"/>
      <c r="J48" s="47">
        <f>SUM(J44:J47)</f>
        <v>924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39</v>
      </c>
      <c r="H49" s="63" t="s">
        <v>3</v>
      </c>
      <c r="I49" s="64"/>
      <c r="J49" s="64">
        <f>0.196*J48</f>
        <v>181.10400000000001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1105.104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9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41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42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43</v>
      </c>
      <c r="E58" s="18" t="s">
        <v>55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50</v>
      </c>
      <c r="E59" s="87" t="s">
        <v>20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51</v>
      </c>
      <c r="E60" s="17" t="s">
        <v>44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52</v>
      </c>
      <c r="E61" s="22" t="s">
        <v>45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53</v>
      </c>
      <c r="E62" s="17" t="s">
        <v>46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54</v>
      </c>
      <c r="E63" s="11" t="s">
        <v>47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48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16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49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2012-01-19T14:22:07Z</dcterms:modified>
</cp:coreProperties>
</file>