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QUOTE!$A$1:$K$72</definedName>
  </definedNames>
  <calcPr calcId="145621"/>
</workbook>
</file>

<file path=xl/calcChain.xml><?xml version="1.0" encoding="utf-8"?>
<calcChain xmlns="http://schemas.openxmlformats.org/spreadsheetml/2006/main">
  <c r="H38" i="1" l="1"/>
  <c r="J38" i="1"/>
  <c r="J35" i="1"/>
  <c r="J32" i="1"/>
  <c r="P44" i="1"/>
  <c r="P38" i="1"/>
  <c r="P35" i="1"/>
  <c r="P32" i="1"/>
  <c r="P23" i="1"/>
  <c r="N44" i="1"/>
  <c r="N35" i="1"/>
  <c r="N32" i="1"/>
  <c r="L44" i="1"/>
  <c r="N23" i="1"/>
  <c r="J23" i="1" l="1"/>
  <c r="J46" i="1" s="1"/>
  <c r="J50" i="1" s="1"/>
  <c r="J51" i="1" l="1"/>
  <c r="J52" i="1" s="1"/>
</calcChain>
</file>

<file path=xl/sharedStrings.xml><?xml version="1.0" encoding="utf-8"?>
<sst xmlns="http://schemas.openxmlformats.org/spreadsheetml/2006/main" count="102" uniqueCount="83">
  <si>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</si>
  <si>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</si>
  <si>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</si>
  <si>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</si>
  <si>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</si>
  <si>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</si>
  <si>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</si>
  <si>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</si>
  <si>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</si>
  <si>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</si>
  <si>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</si>
  <si>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</si>
  <si>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</si>
  <si>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</si>
  <si>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</si>
  <si>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</si>
  <si>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</si>
  <si>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</si>
  <si>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</si>
  <si>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</si>
  <si>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</si>
  <si>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</si>
  <si>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</si>
  <si>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</si>
  <si>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</si>
  <si>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</si>
  <si>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</si>
  <si>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</si>
  <si>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</si>
  <si>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</si>
  <si>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</si>
  <si>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</si>
  <si>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</si>
  <si>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</si>
  <si>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</si>
  <si>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</si>
  <si>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</si>
  <si>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</si>
  <si>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</si>
  <si>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</si>
  <si>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</si>
  <si>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</si>
  <si>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</si>
  <si>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</si>
  <si>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</si>
  <si>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</si>
  <si>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</si>
  <si>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</si>
  <si>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</si>
  <si>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</si>
  <si>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</si>
  <si>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</si>
  <si>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</si>
  <si>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</si>
  <si>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Honeywell France</t>
  </si>
  <si>
    <t>Alain Poulleau</t>
  </si>
  <si>
    <t>A2012RH010</t>
  </si>
  <si>
    <t>Débitmètre électromagnétique Magflux A</t>
  </si>
  <si>
    <t>Revêtement: PTFE</t>
  </si>
  <si>
    <t>DN350 DIN 2501 PN10 mat. No. 1.0460 / 1.0570</t>
  </si>
  <si>
    <t>Degré de protection: IP67</t>
  </si>
  <si>
    <t>on ne vend pas de densimètre</t>
  </si>
  <si>
    <t>dito</t>
  </si>
  <si>
    <t>DN 150 DIN 2501 PN 16 mat. No. 1.0460 / 1.0570</t>
  </si>
  <si>
    <t>DN 200 DIN 2501 PN 10 mat. No. 1.0460 / 1.0570</t>
  </si>
  <si>
    <t>Convertisseur Magflux M1</t>
  </si>
  <si>
    <t>MAG5040-1BB10-1AA0</t>
  </si>
  <si>
    <t>Version déportée</t>
  </si>
  <si>
    <t>MAG5701-2QA30-0CB0</t>
  </si>
  <si>
    <t>Connexion electrique: M16*1,5</t>
  </si>
  <si>
    <t>MAG5702-2LA30-0CB0</t>
  </si>
  <si>
    <t>MAG5701-2MA30-0CB0</t>
  </si>
  <si>
    <t>Alimentation: 230Vac</t>
  </si>
  <si>
    <t>Sortie : 4-20mA avec Hart</t>
  </si>
  <si>
    <t>Avec Afficheur</t>
  </si>
  <si>
    <t>Connexion électrique: M20/M16 * 1,5</t>
  </si>
  <si>
    <t>Livré avec 10 mètres de cable</t>
  </si>
  <si>
    <t>5</t>
  </si>
  <si>
    <t>quotation form Mecon 2012-1783</t>
  </si>
  <si>
    <t>alain.poulleau@honeywell.com</t>
  </si>
  <si>
    <t xml:space="preserve">06 08 91 74 98 </t>
  </si>
  <si>
    <t>ex work Allemagne</t>
  </si>
  <si>
    <t>Electrodes: Titanium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</si>
</sst>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1" applyFont="1" applyAlignment="1" applyProtection="1"/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9" fontId="9" fillId="0" borderId="0" xfId="4" applyFont="1" applyAlignment="1">
      <alignment vertical="center"/>
    </xf>
    <xf numFmtId="14" fontId="9" fillId="0" borderId="0" xfId="0" applyNumberFormat="1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9"/>
  <sheetViews>
    <sheetView tabSelected="1" topLeftCell="A10" zoomScaleNormal="100" workbookViewId="0">
      <selection activeCell="E27" sqref="E2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22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18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21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97" t="s">
        <v>54</v>
      </c>
      <c r="E8" s="8"/>
      <c r="F8" s="21"/>
      <c r="G8" s="21"/>
      <c r="H8" s="30" t="s">
        <v>1</v>
      </c>
      <c r="I8" s="17"/>
      <c r="J8" s="74">
        <v>40918</v>
      </c>
      <c r="K8" s="21"/>
      <c r="M8" s="89"/>
    </row>
    <row r="9" spans="1:250" ht="15.75" customHeight="1">
      <c r="A9" s="17"/>
      <c r="B9" s="21"/>
      <c r="C9" s="21"/>
      <c r="D9" s="97"/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7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7"/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7" t="s">
        <v>55</v>
      </c>
      <c r="E12" s="8"/>
      <c r="F12" s="21"/>
      <c r="G12" s="17"/>
      <c r="H12" s="20" t="s">
        <v>31</v>
      </c>
      <c r="I12" s="20"/>
      <c r="J12" s="31" t="s">
        <v>56</v>
      </c>
      <c r="K12" s="21"/>
      <c r="M12" s="89"/>
    </row>
    <row r="13" spans="1:250" ht="15.75" customHeight="1">
      <c r="A13" s="17"/>
      <c r="B13" s="78" t="s">
        <v>8</v>
      </c>
      <c r="C13" s="21"/>
      <c r="D13" s="97" t="s">
        <v>80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79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  <c r="L17" s="17" t="s">
        <v>78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102">
        <v>40918</v>
      </c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68</v>
      </c>
      <c r="E23" s="17" t="s">
        <v>57</v>
      </c>
      <c r="G23" s="17">
        <v>3</v>
      </c>
      <c r="H23" s="48">
        <v>2835</v>
      </c>
      <c r="I23" s="47"/>
      <c r="J23" s="47">
        <f>G23*H23</f>
        <v>8505</v>
      </c>
      <c r="K23" s="76" t="s">
        <v>77</v>
      </c>
      <c r="L23" s="17">
        <v>4615</v>
      </c>
      <c r="M23" s="84">
        <v>0.56999999999999995</v>
      </c>
      <c r="N23" s="17">
        <f>L23*(1-M23)</f>
        <v>1984.4500000000003</v>
      </c>
      <c r="O23" s="101">
        <v>0.3</v>
      </c>
      <c r="P23" s="95">
        <f>N23/(1-O23)</f>
        <v>2834.928571428572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58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59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82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69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60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67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>
        <v>2</v>
      </c>
      <c r="C30" s="11"/>
      <c r="D30" s="17" t="s">
        <v>61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3</v>
      </c>
      <c r="C32" s="11"/>
      <c r="D32" s="17" t="s">
        <v>70</v>
      </c>
      <c r="E32" s="17" t="s">
        <v>62</v>
      </c>
      <c r="G32" s="17">
        <v>2</v>
      </c>
      <c r="H32" s="48">
        <v>958</v>
      </c>
      <c r="I32" s="47"/>
      <c r="J32" s="47">
        <f>G32*H32</f>
        <v>1916</v>
      </c>
      <c r="K32" s="76" t="s">
        <v>77</v>
      </c>
      <c r="L32" s="17">
        <v>1560</v>
      </c>
      <c r="M32" s="84">
        <v>0.56999999999999995</v>
      </c>
      <c r="N32" s="17">
        <f>L32*(1-M32)</f>
        <v>670.80000000000007</v>
      </c>
      <c r="O32" s="101">
        <v>0.3</v>
      </c>
      <c r="P32" s="95">
        <f>N32/(1-O32)</f>
        <v>958.28571428571445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17" t="s">
        <v>63</v>
      </c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>
        <v>4</v>
      </c>
      <c r="C35" s="11"/>
      <c r="D35" s="17" t="s">
        <v>71</v>
      </c>
      <c r="E35" s="17" t="s">
        <v>62</v>
      </c>
      <c r="G35" s="17">
        <v>2</v>
      </c>
      <c r="H35" s="48">
        <v>1321</v>
      </c>
      <c r="I35" s="47"/>
      <c r="J35" s="47">
        <f>G35*H35</f>
        <v>2642</v>
      </c>
      <c r="K35" s="76" t="s">
        <v>77</v>
      </c>
      <c r="L35" s="17">
        <v>2151</v>
      </c>
      <c r="M35" s="84">
        <v>0.56999999999999995</v>
      </c>
      <c r="N35" s="17">
        <f>L35*(1-M35)</f>
        <v>924.93000000000006</v>
      </c>
      <c r="O35" s="101">
        <v>0.3</v>
      </c>
      <c r="P35" s="95">
        <f>N35/(1-O35)</f>
        <v>1321.3285714285716</v>
      </c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E36" s="17" t="s">
        <v>64</v>
      </c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>
        <v>5</v>
      </c>
      <c r="C38" s="11"/>
      <c r="D38" s="17" t="s">
        <v>66</v>
      </c>
      <c r="E38" s="17" t="s">
        <v>65</v>
      </c>
      <c r="G38" s="17">
        <v>7</v>
      </c>
      <c r="H38" s="48">
        <f>612+83</f>
        <v>695</v>
      </c>
      <c r="I38" s="47"/>
      <c r="J38" s="47">
        <f>G38*H38</f>
        <v>4865</v>
      </c>
      <c r="K38" s="76" t="s">
        <v>77</v>
      </c>
      <c r="N38" s="17">
        <v>306</v>
      </c>
      <c r="O38" s="101">
        <v>0.5</v>
      </c>
      <c r="P38" s="95">
        <f>N38/(1-O38)</f>
        <v>612</v>
      </c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E39" s="17" t="s">
        <v>72</v>
      </c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E40" s="17" t="s">
        <v>73</v>
      </c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E41" s="17" t="s">
        <v>74</v>
      </c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E42" s="17" t="s">
        <v>75</v>
      </c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E43" s="17" t="s">
        <v>67</v>
      </c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E44" s="17" t="s">
        <v>76</v>
      </c>
      <c r="H44" s="48"/>
      <c r="I44" s="47"/>
      <c r="J44" s="47"/>
      <c r="K44" s="76"/>
      <c r="L44" s="17">
        <f>11.53*10</f>
        <v>115.3</v>
      </c>
      <c r="M44" s="84">
        <v>0.56999999999999995</v>
      </c>
      <c r="N44" s="17">
        <f>L44*(1-M44)</f>
        <v>49.579000000000008</v>
      </c>
      <c r="O44" s="101">
        <v>0.4</v>
      </c>
      <c r="P44" s="95">
        <f>N44/(1-O44)</f>
        <v>82.631666666666689</v>
      </c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ht="15.75" customHeight="1" thickBot="1">
      <c r="A45" s="17"/>
      <c r="B45" s="58"/>
      <c r="C45" s="59"/>
      <c r="D45" s="60"/>
      <c r="E45" s="61"/>
      <c r="F45" s="62"/>
      <c r="G45" s="62"/>
      <c r="H45" s="63"/>
      <c r="I45" s="64"/>
      <c r="J45" s="64"/>
      <c r="K45" s="77"/>
    </row>
    <row r="46" spans="1:250" ht="15.75" customHeight="1">
      <c r="A46" s="17"/>
      <c r="B46" s="11"/>
      <c r="C46" s="11"/>
      <c r="D46" s="12"/>
      <c r="E46" s="21"/>
      <c r="F46" s="11"/>
      <c r="G46" s="30" t="s">
        <v>4</v>
      </c>
      <c r="H46" s="48" t="s">
        <v>3</v>
      </c>
      <c r="I46" s="47"/>
      <c r="J46" s="47">
        <f>SUM(J22:J45)</f>
        <v>17928</v>
      </c>
      <c r="K46" s="57"/>
    </row>
    <row r="47" spans="1:250" ht="15.75" customHeight="1">
      <c r="A47" s="17"/>
      <c r="B47" s="11"/>
      <c r="C47" s="11"/>
      <c r="D47" s="12"/>
      <c r="E47" s="41"/>
      <c r="F47" s="39"/>
      <c r="G47" s="40" t="s">
        <v>35</v>
      </c>
      <c r="H47" s="49" t="s">
        <v>3</v>
      </c>
      <c r="I47" s="50"/>
      <c r="J47" s="50">
        <v>0</v>
      </c>
      <c r="K47" s="55"/>
    </row>
    <row r="48" spans="1:250" ht="15.75" customHeight="1">
      <c r="A48" s="17"/>
      <c r="B48" s="11"/>
      <c r="C48" s="11"/>
      <c r="D48" s="12"/>
      <c r="E48" s="42"/>
      <c r="F48" s="43"/>
      <c r="G48" s="54" t="s">
        <v>39</v>
      </c>
      <c r="H48" s="51" t="s">
        <v>3</v>
      </c>
      <c r="I48" s="52"/>
      <c r="J48" s="52">
        <v>0</v>
      </c>
      <c r="K48" s="56"/>
    </row>
    <row r="49" spans="1:250" ht="15.75" customHeight="1" thickBot="1">
      <c r="A49" s="17"/>
      <c r="B49" s="59"/>
      <c r="C49" s="59"/>
      <c r="D49" s="58"/>
      <c r="E49" s="67"/>
      <c r="F49" s="68"/>
      <c r="G49" s="69" t="s">
        <v>36</v>
      </c>
      <c r="H49" s="70" t="s">
        <v>3</v>
      </c>
      <c r="I49" s="71"/>
      <c r="J49" s="71"/>
      <c r="K49" s="72"/>
    </row>
    <row r="50" spans="1:250" ht="15.75" customHeight="1">
      <c r="A50" s="17"/>
      <c r="B50" s="11"/>
      <c r="C50" s="11"/>
      <c r="D50" s="12"/>
      <c r="E50" s="21"/>
      <c r="F50" s="11"/>
      <c r="G50" s="29" t="s">
        <v>37</v>
      </c>
      <c r="H50" s="48" t="s">
        <v>3</v>
      </c>
      <c r="I50" s="47"/>
      <c r="J50" s="47">
        <f>SUM(J46:J49)</f>
        <v>17928</v>
      </c>
      <c r="K50" s="57"/>
    </row>
    <row r="51" spans="1:250" ht="15.75" customHeight="1" thickBot="1">
      <c r="A51" s="17"/>
      <c r="B51" s="59"/>
      <c r="C51" s="59"/>
      <c r="D51" s="58"/>
      <c r="E51" s="61"/>
      <c r="F51" s="59"/>
      <c r="G51" s="65" t="s">
        <v>38</v>
      </c>
      <c r="H51" s="63" t="s">
        <v>3</v>
      </c>
      <c r="I51" s="64"/>
      <c r="J51" s="64">
        <f>0.196*J50</f>
        <v>3513.8879999999999</v>
      </c>
      <c r="K51" s="66"/>
    </row>
    <row r="52" spans="1:250" ht="15.75" customHeight="1">
      <c r="A52" s="17"/>
      <c r="B52" s="11"/>
      <c r="C52" s="11"/>
      <c r="D52" s="12"/>
      <c r="E52" s="17"/>
      <c r="F52" s="11"/>
      <c r="G52" s="53" t="s">
        <v>4</v>
      </c>
      <c r="H52" s="48" t="s">
        <v>3</v>
      </c>
      <c r="I52" s="47"/>
      <c r="J52" s="48">
        <f>SUM(J50:J51)</f>
        <v>21441.887999999999</v>
      </c>
      <c r="K52" s="57"/>
    </row>
    <row r="53" spans="1:250" ht="15.75" customHeight="1">
      <c r="A53" s="17"/>
      <c r="B53" s="11"/>
      <c r="C53" s="11"/>
      <c r="D53" s="12"/>
      <c r="E53" s="17"/>
      <c r="F53" s="11"/>
      <c r="G53" s="53"/>
      <c r="H53" s="48"/>
      <c r="I53" s="47"/>
      <c r="J53" s="48"/>
      <c r="K53" s="57"/>
    </row>
    <row r="54" spans="1:250" s="17" customFormat="1" ht="15.75" customHeight="1">
      <c r="B54" s="26" t="s">
        <v>9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 t="s">
        <v>40</v>
      </c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8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1"/>
      <c r="C58" s="11"/>
      <c r="D58" s="18"/>
      <c r="E58" s="11"/>
      <c r="F58" s="11"/>
      <c r="G58" s="13"/>
      <c r="H58" s="19"/>
      <c r="I58" s="11"/>
      <c r="J58" s="15"/>
      <c r="K58" s="16"/>
      <c r="L58" s="2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C59" s="11"/>
      <c r="D59" s="73" t="s">
        <v>41</v>
      </c>
      <c r="E59" s="11"/>
      <c r="F59" s="11"/>
      <c r="G59" s="13"/>
      <c r="H59" s="14"/>
      <c r="I59" s="11"/>
      <c r="J59" s="7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1"/>
      <c r="C60" s="11"/>
      <c r="D60" s="53" t="s">
        <v>42</v>
      </c>
      <c r="E60" s="18" t="s">
        <v>81</v>
      </c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49</v>
      </c>
      <c r="E61" s="87" t="s">
        <v>20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50</v>
      </c>
      <c r="E62" s="17" t="s">
        <v>43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51</v>
      </c>
      <c r="E63" s="22" t="s">
        <v>44</v>
      </c>
      <c r="K63" s="21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52</v>
      </c>
      <c r="E64" s="17" t="s">
        <v>45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53" t="s">
        <v>53</v>
      </c>
      <c r="E65" s="11" t="s">
        <v>46</v>
      </c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47</v>
      </c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8"/>
      <c r="C70" s="8"/>
      <c r="D70" s="11"/>
      <c r="E70" s="11"/>
      <c r="F70" s="11"/>
      <c r="G70" s="23"/>
      <c r="H70" s="11"/>
      <c r="I70" s="11"/>
      <c r="J70" s="23"/>
      <c r="K70" s="24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16</v>
      </c>
      <c r="C71" s="11"/>
      <c r="D71" s="11"/>
      <c r="E71" s="11"/>
      <c r="F71" s="11"/>
      <c r="G71" s="23"/>
      <c r="H71" s="11"/>
      <c r="I71" s="11"/>
      <c r="J71" s="23"/>
      <c r="K71" s="23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 t="s">
        <v>48</v>
      </c>
      <c r="C72" s="8"/>
      <c r="D72" s="11"/>
      <c r="E72" s="11"/>
      <c r="F72" s="11"/>
      <c r="G72" s="23"/>
      <c r="H72" s="11"/>
      <c r="I72" s="11"/>
      <c r="J72" s="23"/>
      <c r="K72" s="23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5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7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2012-01-10T15:14:44Z</cp:lastPrinted>
  <dcterms:created xsi:type="dcterms:W3CDTF">2000-06-29T05:08:18Z</dcterms:created>
  <dcterms:modified xsi:type="dcterms:W3CDTF">2012-01-10T15:15:16Z</dcterms:modified>
</cp:coreProperties>
</file>