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J37" i="1" l="1"/>
  <c r="J33" i="1"/>
  <c r="N37" i="1"/>
  <c r="N33" i="1"/>
  <c r="N23" i="1"/>
  <c r="J23" i="1" l="1"/>
  <c r="J39" i="1" s="1"/>
  <c r="J43" i="1" s="1"/>
  <c r="J44" i="1" l="1"/>
  <c r="J45" i="1" s="1"/>
</calcChain>
</file>

<file path=xl/sharedStrings.xml><?xml version="1.0" encoding="utf-8"?>
<sst xmlns="http://schemas.openxmlformats.org/spreadsheetml/2006/main" count="95" uniqueCount="79">
  <si>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</si>
  <si>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</si>
  <si>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</si>
  <si>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</si>
  <si>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</si>
  <si>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</si>
  <si>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</si>
  <si>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</si>
  <si>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</si>
  <si>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</si>
  <si>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</si>
  <si>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</si>
  <si>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</si>
  <si>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</si>
  <si>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</si>
  <si>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</si>
  <si>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</si>
  <si>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</si>
  <si>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</si>
  <si>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</si>
  <si>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</si>
  <si>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</si>
  <si>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</si>
  <si>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</si>
  <si>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</si>
  <si>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</si>
  <si>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</si>
  <si>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</si>
  <si>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</si>
  <si>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</si>
  <si>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</si>
  <si>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</si>
  <si>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</si>
  <si>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</si>
  <si>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</si>
  <si>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</si>
  <si>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</si>
  <si>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</si>
  <si>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</si>
  <si>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</si>
  <si>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</si>
  <si>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</si>
  <si>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</si>
  <si>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</si>
  <si>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</si>
  <si>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</si>
  <si>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</si>
  <si>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</si>
  <si>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</si>
  <si>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</si>
  <si>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</si>
  <si>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</si>
  <si>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</si>
  <si>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</si>
  <si>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Franck SOUCHU</t>
  </si>
  <si>
    <t>BE Hydrau/pneumatique</t>
  </si>
  <si>
    <t>Cinetic Filling</t>
  </si>
  <si>
    <t>Parc d'Activités de la Forêt - 17, rue de la Communauté</t>
  </si>
  <si>
    <t>44140 LE BIGNON - France</t>
  </si>
  <si>
    <t>Phone : 00 33 (0)2 40 32 06 06 - Fax : 00 33 (0)2 40 65 04 88</t>
  </si>
  <si>
    <t>Mailto : franck.souchu@fivesgroup.com</t>
  </si>
  <si>
    <t>A2012RH009</t>
  </si>
  <si>
    <t>HM 009 R05.G.TC.15</t>
  </si>
  <si>
    <t>Débitmètre à turbine</t>
  </si>
  <si>
    <t>Gamme de mesure: 3,3 à 33l/mn</t>
  </si>
  <si>
    <t>media: Glycol et eau</t>
  </si>
  <si>
    <t>Précision: 1% de la valeur lue</t>
  </si>
  <si>
    <t>Répétabilité: 0,1%</t>
  </si>
  <si>
    <t>Pulses/litre: approx. 1950</t>
  </si>
  <si>
    <t>Connexion: G3/8'' femelle</t>
  </si>
  <si>
    <t>Materiaux: Corps SS303</t>
  </si>
  <si>
    <t>roulement/arbre: Carbure de tungsten</t>
  </si>
  <si>
    <t>VTEK/P</t>
  </si>
  <si>
    <t>Amplificateur Pulse/fréquence</t>
  </si>
  <si>
    <t xml:space="preserve">sorties:  push pull et NPN/OC </t>
  </si>
  <si>
    <t>Materiaux: Inox</t>
  </si>
  <si>
    <t>Connecteur 5 pins Type 423 (PG7)</t>
  </si>
  <si>
    <t>5</t>
  </si>
  <si>
    <t>Ex work Bad Kötzting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</si>
</sst>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anck.souchu@fivesgroup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E54" sqref="E5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7" t="s">
        <v>54</v>
      </c>
      <c r="E8" s="8"/>
      <c r="F8" s="21"/>
      <c r="G8" s="21"/>
      <c r="H8" s="30" t="s">
        <v>1</v>
      </c>
      <c r="I8" s="17"/>
      <c r="J8" s="74">
        <v>40918</v>
      </c>
      <c r="K8" s="21"/>
      <c r="M8" s="89"/>
    </row>
    <row r="9" spans="1:250" ht="15.75" customHeight="1">
      <c r="A9" s="17"/>
      <c r="B9" s="21"/>
      <c r="C9" s="21"/>
      <c r="D9" s="97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 t="s">
        <v>56</v>
      </c>
      <c r="E10" s="8"/>
      <c r="F10" s="21"/>
      <c r="G10" s="30"/>
      <c r="H10" s="17"/>
      <c r="J10" s="17"/>
      <c r="K10" s="21"/>
      <c r="M10" s="89"/>
    </row>
    <row r="11" spans="1:250" ht="15">
      <c r="A11" s="17"/>
      <c r="B11" s="21"/>
      <c r="C11" s="21"/>
      <c r="D11" s="97" t="s">
        <v>57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58</v>
      </c>
      <c r="E12" s="8"/>
      <c r="F12" s="21"/>
      <c r="G12" s="17"/>
      <c r="H12" s="20" t="s">
        <v>31</v>
      </c>
      <c r="I12" s="20"/>
      <c r="J12" s="31" t="s">
        <v>61</v>
      </c>
      <c r="K12" s="21"/>
      <c r="M12" s="89"/>
    </row>
    <row r="13" spans="1:250" ht="15">
      <c r="A13" s="17"/>
      <c r="B13" s="78" t="s">
        <v>8</v>
      </c>
      <c r="C13" s="21"/>
      <c r="D13" s="97" t="s">
        <v>59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">
      <c r="A14" s="17"/>
      <c r="B14" s="78" t="s">
        <v>7</v>
      </c>
      <c r="C14" s="21"/>
      <c r="D14" s="97" t="s">
        <v>60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/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62</v>
      </c>
      <c r="E23" s="17" t="s">
        <v>63</v>
      </c>
      <c r="G23" s="17">
        <v>1</v>
      </c>
      <c r="H23" s="48">
        <v>1290</v>
      </c>
      <c r="I23" s="47"/>
      <c r="J23" s="47">
        <f>G23*H23</f>
        <v>1290</v>
      </c>
      <c r="K23" s="76" t="s">
        <v>77</v>
      </c>
      <c r="L23" s="17">
        <v>1290</v>
      </c>
      <c r="M23" s="84">
        <v>0.35</v>
      </c>
      <c r="N23" s="17">
        <f>L23*(1-M23)</f>
        <v>838.5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64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65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66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67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68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69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70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71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17" t="s">
        <v>72</v>
      </c>
      <c r="E33" s="17" t="s">
        <v>73</v>
      </c>
      <c r="G33" s="17">
        <v>1</v>
      </c>
      <c r="H33" s="48">
        <v>304</v>
      </c>
      <c r="I33" s="47"/>
      <c r="J33" s="47">
        <f>G33*H33</f>
        <v>304</v>
      </c>
      <c r="K33" s="76" t="s">
        <v>77</v>
      </c>
      <c r="L33" s="17">
        <v>304</v>
      </c>
      <c r="M33" s="84">
        <v>0.35</v>
      </c>
      <c r="N33" s="17">
        <f>L33*(1-M33)</f>
        <v>197.6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74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75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3</v>
      </c>
      <c r="C37" s="11"/>
      <c r="D37" s="17" t="s">
        <v>76</v>
      </c>
      <c r="G37" s="17">
        <v>1</v>
      </c>
      <c r="H37" s="48">
        <v>21</v>
      </c>
      <c r="I37" s="47"/>
      <c r="J37" s="47">
        <f>G37*H37</f>
        <v>21</v>
      </c>
      <c r="K37" s="76" t="s">
        <v>77</v>
      </c>
      <c r="L37" s="17">
        <v>21</v>
      </c>
      <c r="M37" s="84">
        <v>0.35</v>
      </c>
      <c r="N37" s="17">
        <f>L37*(1-M37)</f>
        <v>13.65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1615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35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39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36</v>
      </c>
      <c r="H42" s="70" t="s">
        <v>3</v>
      </c>
      <c r="I42" s="71"/>
      <c r="J42" s="71">
        <v>0</v>
      </c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37</v>
      </c>
      <c r="H43" s="48" t="s">
        <v>3</v>
      </c>
      <c r="I43" s="47"/>
      <c r="J43" s="47">
        <f>SUM(J39:J42)</f>
        <v>1615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38</v>
      </c>
      <c r="H44" s="63" t="s">
        <v>3</v>
      </c>
      <c r="I44" s="64"/>
      <c r="J44" s="64">
        <f>0.196*J43</f>
        <v>316.54000000000002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1931.54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9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40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41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42</v>
      </c>
      <c r="E53" s="18" t="s">
        <v>78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49</v>
      </c>
      <c r="E54" s="87" t="s">
        <v>20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50</v>
      </c>
      <c r="E55" s="17" t="s">
        <v>43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51</v>
      </c>
      <c r="E56" s="22" t="s">
        <v>44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52</v>
      </c>
      <c r="E57" s="17" t="s">
        <v>45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53</v>
      </c>
      <c r="E58" s="11" t="s">
        <v>46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47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16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48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4" r:id="rId3" display="mailto:franck.souchu@fivesgroup.com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2012-01-10T14:10:50Z</dcterms:modified>
</cp:coreProperties>
</file>