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3" i="1" l="1"/>
  <c r="N23" i="1" s="1"/>
  <c r="P23" i="1" s="1"/>
  <c r="J36" i="1"/>
  <c r="J31" i="1"/>
  <c r="P36" i="1"/>
  <c r="N36" i="1"/>
  <c r="P31" i="1"/>
  <c r="L36" i="1"/>
  <c r="J23" i="1" l="1"/>
  <c r="J38" i="1" s="1"/>
  <c r="J42" i="1" s="1"/>
  <c r="J44" i="1" l="1"/>
</calcChain>
</file>

<file path=xl/sharedStrings.xml><?xml version="1.0" encoding="utf-8"?>
<sst xmlns="http://schemas.openxmlformats.org/spreadsheetml/2006/main" count="97" uniqueCount="81">
  <si>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</si>
  <si>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</si>
  <si>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</si>
  <si>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</si>
  <si>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</si>
  <si>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</si>
  <si>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</si>
  <si>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</si>
  <si>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</si>
  <si>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</si>
  <si>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</si>
  <si>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</si>
  <si>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</si>
  <si>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</si>
  <si>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</si>
  <si>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</si>
  <si>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</si>
  <si>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</si>
  <si>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</si>
  <si>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</si>
  <si>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</si>
  <si>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</si>
  <si>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</si>
  <si>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</si>
  <si>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</si>
  <si>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</si>
  <si>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</si>
  <si>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</si>
  <si>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</si>
  <si>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</si>
  <si>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</si>
  <si>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</si>
  <si>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</si>
  <si>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</si>
  <si>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</si>
  <si>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</si>
  <si>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</si>
  <si>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</si>
  <si>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</si>
  <si>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</si>
  <si>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</si>
  <si>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</si>
  <si>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</si>
  <si>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</si>
  <si>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</si>
  <si>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</si>
  <si>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</si>
  <si>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</si>
  <si>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</si>
  <si>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Charge minimale par commande:</t>
  </si>
  <si>
    <t>Expedition partielle:</t>
  </si>
  <si>
    <t>Annulation:</t>
  </si>
  <si>
    <t>A2012RH008</t>
  </si>
  <si>
    <t>Steen H. Madsen</t>
  </si>
  <si>
    <t>+45 21 36 71 70</t>
  </si>
  <si>
    <t>+45 48 47 59 19</t>
  </si>
  <si>
    <t>shm@summit.dk</t>
  </si>
  <si>
    <t>www.summit.dk</t>
  </si>
  <si>
    <t>Summit</t>
  </si>
  <si>
    <t>Stamholmen 147</t>
  </si>
  <si>
    <t>DK-2650 Hvidovre</t>
  </si>
  <si>
    <t>Danmark</t>
  </si>
  <si>
    <t>Electromagnetic Flowmeter</t>
  </si>
  <si>
    <t>DN600 PN10</t>
  </si>
  <si>
    <t>Flange DIN2500 steel</t>
  </si>
  <si>
    <t>Electrodes: Hastelloy C4</t>
  </si>
  <si>
    <t>Cable Gland : M16*1,5</t>
  </si>
  <si>
    <t>protection: : IP67/Nema 5</t>
  </si>
  <si>
    <t>MAG5040-1BB10-1AA0</t>
  </si>
  <si>
    <t>Magflux M1 remote display</t>
  </si>
  <si>
    <t>Power supply : 220Vac</t>
  </si>
  <si>
    <t>Output : 4-20mA with Hart</t>
  </si>
  <si>
    <t>with local display</t>
  </si>
  <si>
    <t>Cable Glands: M16*1,5</t>
  </si>
  <si>
    <t>with 10 meters cable</t>
  </si>
  <si>
    <t>Ex work Germany</t>
  </si>
  <si>
    <t>5</t>
  </si>
  <si>
    <t>Payment term/ Conditions de paiement:</t>
  </si>
  <si>
    <t>Validity/Validité:</t>
  </si>
  <si>
    <t>Soft rubber</t>
  </si>
  <si>
    <t>MAG5751-2TA20-0CB0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</si>
</sst>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DBDBDB"/>
      </left>
      <right/>
      <top style="medium">
        <color rgb="FFDBDBDB"/>
      </top>
      <bottom/>
      <diagonal/>
    </border>
    <border>
      <left/>
      <right style="medium">
        <color rgb="FFDBDBDB"/>
      </right>
      <top style="medium">
        <color rgb="FFDBDBDB"/>
      </top>
      <bottom/>
      <diagonal/>
    </border>
    <border>
      <left style="medium">
        <color rgb="FFDBDBDB"/>
      </left>
      <right/>
      <top/>
      <bottom/>
      <diagonal/>
    </border>
    <border>
      <left/>
      <right style="medium">
        <color rgb="FFDBDBDB"/>
      </right>
      <top/>
      <bottom/>
      <diagonal/>
    </border>
    <border>
      <left style="medium">
        <color rgb="FFDBDBDB"/>
      </left>
      <right/>
      <top/>
      <bottom style="medium">
        <color rgb="FFDBDBDB"/>
      </bottom>
      <diagonal/>
    </border>
    <border>
      <left/>
      <right style="medium">
        <color rgb="FFDBDBDB"/>
      </right>
      <top/>
      <bottom style="medium">
        <color rgb="FFDBDBDB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0" fillId="2" borderId="7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8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mmit.dk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p@summi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13" zoomScaleNormal="100" workbookViewId="0">
      <selection activeCell="L24" sqref="L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 thickBot="1">
      <c r="A4" s="96" t="s">
        <v>22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107"/>
      <c r="N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21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105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105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5" t="s">
        <v>58</v>
      </c>
      <c r="E8" s="8"/>
      <c r="F8" s="21"/>
      <c r="G8" s="21"/>
      <c r="H8" s="30" t="s">
        <v>1</v>
      </c>
      <c r="I8" s="17"/>
      <c r="J8" s="74">
        <v>40918</v>
      </c>
      <c r="K8" s="21"/>
      <c r="M8" s="105"/>
    </row>
    <row r="9" spans="1:250" ht="15.75" customHeight="1">
      <c r="A9" s="17"/>
      <c r="B9" s="21"/>
      <c r="C9" s="21"/>
      <c r="D9" s="95" t="s">
        <v>59</v>
      </c>
      <c r="E9" s="8"/>
      <c r="F9" s="21"/>
      <c r="G9" s="30"/>
      <c r="H9" s="17"/>
      <c r="I9" s="17"/>
      <c r="J9" s="17"/>
      <c r="K9" s="21"/>
      <c r="M9" s="105"/>
      <c r="N9" s="103"/>
    </row>
    <row r="10" spans="1:250" ht="15.75" customHeight="1">
      <c r="A10" s="17"/>
      <c r="B10" s="21"/>
      <c r="C10" s="21"/>
      <c r="D10" s="95" t="s">
        <v>60</v>
      </c>
      <c r="E10" s="8"/>
      <c r="F10" s="21"/>
      <c r="G10" s="30"/>
      <c r="H10" s="17"/>
      <c r="J10" s="17"/>
      <c r="K10" s="21"/>
      <c r="M10" s="105"/>
      <c r="N10" s="103"/>
    </row>
    <row r="11" spans="1:250" ht="15.75" customHeight="1" thickBot="1">
      <c r="A11" s="17"/>
      <c r="B11" s="21"/>
      <c r="C11" s="21"/>
      <c r="D11" s="95" t="s">
        <v>61</v>
      </c>
      <c r="E11" s="8"/>
      <c r="F11" s="21"/>
      <c r="G11" s="21"/>
      <c r="H11" s="20" t="s">
        <v>30</v>
      </c>
      <c r="J11" s="17"/>
      <c r="K11" s="32"/>
      <c r="M11" s="106"/>
      <c r="N11" s="104"/>
    </row>
    <row r="12" spans="1:250" ht="15.75" customHeight="1">
      <c r="A12" s="17"/>
      <c r="B12" s="78" t="s">
        <v>5</v>
      </c>
      <c r="C12" s="21"/>
      <c r="D12" s="95" t="s">
        <v>53</v>
      </c>
      <c r="E12" s="99"/>
      <c r="F12" s="21"/>
      <c r="G12" s="17"/>
      <c r="H12" s="20" t="s">
        <v>31</v>
      </c>
      <c r="I12" s="20"/>
      <c r="J12" s="31" t="s">
        <v>52</v>
      </c>
      <c r="K12" s="21"/>
      <c r="M12" s="88"/>
    </row>
    <row r="13" spans="1:250" ht="15.75" customHeight="1">
      <c r="A13" s="17"/>
      <c r="B13" s="78" t="s">
        <v>8</v>
      </c>
      <c r="C13" s="21"/>
      <c r="D13" s="95" t="s">
        <v>54</v>
      </c>
      <c r="E13" s="100"/>
      <c r="F13" s="21"/>
      <c r="G13" s="17"/>
      <c r="H13" s="20" t="s">
        <v>32</v>
      </c>
      <c r="I13" s="21"/>
      <c r="J13" s="21" t="s">
        <v>15</v>
      </c>
      <c r="K13" s="21"/>
      <c r="M13" s="89"/>
    </row>
    <row r="14" spans="1:250" ht="15.75" customHeight="1">
      <c r="A14" s="17"/>
      <c r="B14" s="78" t="s">
        <v>7</v>
      </c>
      <c r="C14" s="21"/>
      <c r="D14" s="95" t="s">
        <v>55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56</v>
      </c>
      <c r="F15" s="21"/>
      <c r="G15" s="17"/>
      <c r="H15" s="20" t="s">
        <v>7</v>
      </c>
      <c r="J15" s="83" t="s">
        <v>14</v>
      </c>
      <c r="K15" s="21"/>
      <c r="M15" s="88"/>
    </row>
    <row r="16" spans="1:250" ht="15.75" customHeight="1">
      <c r="A16" s="17"/>
      <c r="B16" s="80" t="s">
        <v>12</v>
      </c>
      <c r="C16" s="17"/>
      <c r="D16" s="95" t="s">
        <v>57</v>
      </c>
      <c r="F16" s="21"/>
      <c r="G16" s="17"/>
      <c r="H16" s="20" t="s">
        <v>10</v>
      </c>
      <c r="J16" s="92" t="s">
        <v>17</v>
      </c>
      <c r="K16" s="21"/>
    </row>
    <row r="17" spans="1:250" ht="15.75" customHeight="1">
      <c r="A17" s="17"/>
      <c r="B17" s="80"/>
      <c r="C17" s="17"/>
      <c r="D17" s="101"/>
      <c r="F17" s="21"/>
      <c r="G17" s="17"/>
      <c r="H17" s="20" t="s">
        <v>12</v>
      </c>
      <c r="I17" s="21"/>
      <c r="J17" s="93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80</v>
      </c>
      <c r="E23" s="17" t="s">
        <v>62</v>
      </c>
      <c r="G23" s="17">
        <v>1</v>
      </c>
      <c r="H23" s="48">
        <v>2971</v>
      </c>
      <c r="I23" s="47"/>
      <c r="J23" s="47">
        <f>G23*H23</f>
        <v>2971</v>
      </c>
      <c r="K23" s="76" t="s">
        <v>76</v>
      </c>
      <c r="L23" s="17">
        <f>4813+67+25</f>
        <v>4905</v>
      </c>
      <c r="M23" s="84">
        <v>0.56999999999999995</v>
      </c>
      <c r="N23" s="17">
        <f>L23*(1-M23)</f>
        <v>2109.15</v>
      </c>
      <c r="O23" s="108">
        <v>0.3</v>
      </c>
      <c r="P23" s="94">
        <f>N23/(1-O23)</f>
        <v>3013.0714285714289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68</v>
      </c>
      <c r="E31" s="17" t="s">
        <v>69</v>
      </c>
      <c r="G31" s="17">
        <v>1</v>
      </c>
      <c r="H31" s="48">
        <v>612</v>
      </c>
      <c r="I31" s="47"/>
      <c r="J31" s="47">
        <f>G31*H31</f>
        <v>612</v>
      </c>
      <c r="K31" s="76" t="s">
        <v>76</v>
      </c>
      <c r="N31" s="17">
        <v>306</v>
      </c>
      <c r="O31" s="108">
        <v>0.5</v>
      </c>
      <c r="P31" s="94">
        <f>N31/(1-O31)</f>
        <v>612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70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71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72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74</v>
      </c>
      <c r="G36" s="17">
        <v>1</v>
      </c>
      <c r="H36" s="48">
        <v>83</v>
      </c>
      <c r="I36" s="47"/>
      <c r="J36" s="47">
        <f>G36*H36</f>
        <v>83</v>
      </c>
      <c r="K36" s="76" t="s">
        <v>76</v>
      </c>
      <c r="L36" s="17">
        <f>11.53*10</f>
        <v>115.3</v>
      </c>
      <c r="M36" s="84">
        <v>0.56999999999999995</v>
      </c>
      <c r="N36" s="17">
        <f>L36*(1-M36)</f>
        <v>49.579000000000008</v>
      </c>
      <c r="O36" s="108">
        <v>0.4</v>
      </c>
      <c r="P36" s="94">
        <f>N36/(1-O36)</f>
        <v>82.631666666666689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3666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35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39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36</v>
      </c>
      <c r="H41" s="70" t="s">
        <v>3</v>
      </c>
      <c r="I41" s="71"/>
      <c r="J41" s="71"/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37</v>
      </c>
      <c r="H42" s="48" t="s">
        <v>3</v>
      </c>
      <c r="I42" s="47"/>
      <c r="J42" s="47">
        <f>SUM(J38:J41)</f>
        <v>3666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38</v>
      </c>
      <c r="H43" s="63" t="s">
        <v>3</v>
      </c>
      <c r="I43" s="64"/>
      <c r="J43" s="64"/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3666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40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41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42</v>
      </c>
      <c r="E52" s="18" t="s">
        <v>75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77</v>
      </c>
      <c r="E53" s="87" t="s">
        <v>20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22" t="s">
        <v>44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78</v>
      </c>
      <c r="E56" s="17" t="s">
        <v>45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51</v>
      </c>
      <c r="E57" s="11" t="s">
        <v>46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48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summit.dk/"/>
    <hyperlink ref="D15" r:id="rId4" display="mailto:jp@summit.dk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2012-01-10T13:27:44Z</cp:lastPrinted>
  <dcterms:created xsi:type="dcterms:W3CDTF">2000-06-29T05:08:18Z</dcterms:created>
  <dcterms:modified xsi:type="dcterms:W3CDTF">2012-01-10T13:37:24Z</dcterms:modified>
</cp:coreProperties>
</file>