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N41" i="1" l="1"/>
  <c r="P41" i="1"/>
  <c r="P23" i="1" l="1"/>
  <c r="J46" i="1"/>
  <c r="J41" i="1"/>
  <c r="L46" i="1"/>
  <c r="N46" i="1" s="1"/>
  <c r="P46" i="1" s="1"/>
  <c r="J23" i="1" l="1"/>
  <c r="J48" i="1" s="1"/>
  <c r="J52" i="1" s="1"/>
  <c r="J54" i="1" l="1"/>
</calcChain>
</file>

<file path=xl/sharedStrings.xml><?xml version="1.0" encoding="utf-8"?>
<sst xmlns="http://schemas.openxmlformats.org/spreadsheetml/2006/main" count="109" uniqueCount="94">
  <si>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</si>
  <si>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</si>
  <si>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</si>
  <si>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</si>
  <si>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</si>
  <si>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</si>
  <si>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</si>
  <si>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</si>
  <si>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</si>
  <si>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</si>
  <si>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</si>
  <si>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</si>
  <si>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</si>
  <si>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</si>
  <si>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</si>
  <si>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</si>
  <si>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</si>
  <si>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</si>
  <si>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</si>
  <si>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</si>
  <si>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</si>
  <si>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</si>
  <si>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</si>
  <si>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</si>
  <si>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</si>
  <si>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</si>
  <si>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</si>
  <si>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</si>
  <si>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</si>
  <si>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</si>
  <si>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</si>
  <si>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</si>
  <si>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</si>
  <si>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</si>
  <si>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</si>
  <si>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</si>
  <si>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</si>
  <si>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</si>
  <si>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</si>
  <si>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</si>
  <si>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</si>
  <si>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</si>
  <si>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</si>
  <si>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</si>
  <si>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</si>
  <si>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</si>
  <si>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</si>
  <si>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</si>
  <si>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Charge minimale par commande:</t>
  </si>
  <si>
    <t>Expedition partielle:</t>
  </si>
  <si>
    <t>Annulation:</t>
  </si>
  <si>
    <t>A2012RH008</t>
  </si>
  <si>
    <t>Steen H. Madsen</t>
  </si>
  <si>
    <t>+45 21 36 71 70</t>
  </si>
  <si>
    <t>+45 48 47 59 19</t>
  </si>
  <si>
    <t>shm@summit.dk</t>
  </si>
  <si>
    <t>www.summit.dk</t>
  </si>
  <si>
    <t>Summit</t>
  </si>
  <si>
    <t>Stamholmen 147</t>
  </si>
  <si>
    <t>DK-2650 Hvidovre</t>
  </si>
  <si>
    <t>Danmark</t>
  </si>
  <si>
    <t>Electromagnetic Flowmeter</t>
  </si>
  <si>
    <t>Output : 4-20mA with Hart</t>
  </si>
  <si>
    <t>with local display</t>
  </si>
  <si>
    <t>with 10 meters cable</t>
  </si>
  <si>
    <t>Ex work Germany</t>
  </si>
  <si>
    <t>5</t>
  </si>
  <si>
    <t>Payment term/ Conditions de paiement:</t>
  </si>
  <si>
    <t>Validity/Validité:</t>
  </si>
  <si>
    <t>REV1</t>
  </si>
  <si>
    <t>MAG5791-2TA90-0CB0</t>
  </si>
  <si>
    <t>8</t>
  </si>
  <si>
    <t>- Tube ø 640 x 5; Length 634mm</t>
  </si>
  <si>
    <t>- Flange DN 600 PN 10 Steel</t>
  </si>
  <si>
    <t>- Build in length: 650 mm within protection ring of 10mm</t>
  </si>
  <si>
    <t>- DN 600 DIN 2501 PN 10 mat. No. 1.0460 / 1.0570</t>
  </si>
  <si>
    <t>- Cable Gland : M16*1,5</t>
  </si>
  <si>
    <t>- IP protection: : IP67/Nema 5</t>
  </si>
  <si>
    <t>- Lining</t>
  </si>
  <si>
    <t xml:space="preserve">    Inside tube: 5 layer of 3 mm Linatex (15 mm)</t>
  </si>
  <si>
    <t xml:space="preserve">    flange facing: 3 mm until outside dimension of raced face of flange</t>
  </si>
  <si>
    <t>- Electrode mounted from outside</t>
  </si>
  <si>
    <t xml:space="preserve">    the electrode seal remains tight despite the grind of the electrode</t>
  </si>
  <si>
    <t xml:space="preserve">    removable electrodes</t>
  </si>
  <si>
    <t xml:space="preserve">   Tungsten carbide</t>
  </si>
  <si>
    <t>- protection ring</t>
  </si>
  <si>
    <t xml:space="preserve">   10 mm stainless steel in the inlet side of the flow tube; it can be used for a grounding ring too</t>
  </si>
  <si>
    <t xml:space="preserve">   no protection ring at the outside of the flow tube</t>
  </si>
  <si>
    <t>MAG5034-0AA11-1AA0</t>
  </si>
  <si>
    <t>Magflux transmitter remote display</t>
  </si>
  <si>
    <t>Power supply : 110-220Vac</t>
  </si>
  <si>
    <t>Cable Glands: M20/M16*1,5</t>
  </si>
  <si>
    <t>Offer from Dirk: 2012-1835</t>
  </si>
  <si>
    <t xml:space="preserve">Application: Water and sand. Wear and failure due to hard particules must not be considered as part of warranty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</si>
</sst>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DBDBDB"/>
      </left>
      <right/>
      <top style="medium">
        <color rgb="FFDBDBDB"/>
      </top>
      <bottom/>
      <diagonal/>
    </border>
    <border>
      <left/>
      <right style="medium">
        <color rgb="FFDBDBDB"/>
      </right>
      <top style="medium">
        <color rgb="FFDBDBDB"/>
      </top>
      <bottom/>
      <diagonal/>
    </border>
    <border>
      <left style="medium">
        <color rgb="FFDBDBDB"/>
      </left>
      <right/>
      <top/>
      <bottom/>
      <diagonal/>
    </border>
    <border>
      <left/>
      <right style="medium">
        <color rgb="FFDBDBDB"/>
      </right>
      <top/>
      <bottom/>
      <diagonal/>
    </border>
    <border>
      <left style="medium">
        <color rgb="FFDBDBDB"/>
      </left>
      <right/>
      <top/>
      <bottom style="medium">
        <color rgb="FFDBDBDB"/>
      </bottom>
      <diagonal/>
    </border>
    <border>
      <left/>
      <right style="medium">
        <color rgb="FFDBDBDB"/>
      </right>
      <top/>
      <bottom style="medium">
        <color rgb="FFDBDBDB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center" wrapText="1"/>
    </xf>
    <xf numFmtId="0" fontId="0" fillId="2" borderId="7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8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mmit.dk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p@summit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1"/>
  <sheetViews>
    <sheetView tabSelected="1" zoomScaleNormal="100" workbookViewId="0">
      <selection activeCell="J27" sqref="J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5" t="s">
        <v>69</v>
      </c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 thickBot="1">
      <c r="A4" s="107" t="s">
        <v>22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8" t="s">
        <v>18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M5" s="104"/>
      <c r="N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9" t="s">
        <v>21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7"/>
      <c r="M6" s="102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17"/>
      <c r="M7" s="102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5" t="s">
        <v>57</v>
      </c>
      <c r="E8" s="8"/>
      <c r="F8" s="21"/>
      <c r="G8" s="21"/>
      <c r="H8" s="30" t="s">
        <v>1</v>
      </c>
      <c r="I8" s="17"/>
      <c r="J8" s="74">
        <v>40926</v>
      </c>
      <c r="K8" s="21"/>
      <c r="M8" s="102"/>
    </row>
    <row r="9" spans="1:250" ht="15.75" customHeight="1">
      <c r="A9" s="17"/>
      <c r="B9" s="21"/>
      <c r="C9" s="21"/>
      <c r="D9" s="95" t="s">
        <v>58</v>
      </c>
      <c r="E9" s="8"/>
      <c r="F9" s="21"/>
      <c r="G9" s="30"/>
      <c r="H9" s="17"/>
      <c r="I9" s="17"/>
      <c r="J9" s="17"/>
      <c r="K9" s="21"/>
      <c r="M9" s="102"/>
      <c r="N9" s="100"/>
    </row>
    <row r="10" spans="1:250" ht="15.75" customHeight="1">
      <c r="A10" s="17"/>
      <c r="B10" s="21"/>
      <c r="C10" s="21"/>
      <c r="D10" s="95" t="s">
        <v>59</v>
      </c>
      <c r="E10" s="8"/>
      <c r="F10" s="21"/>
      <c r="G10" s="30"/>
      <c r="H10" s="17"/>
      <c r="J10" s="17"/>
      <c r="K10" s="21"/>
      <c r="M10" s="102"/>
      <c r="N10" s="100"/>
    </row>
    <row r="11" spans="1:250" ht="15.75" customHeight="1" thickBot="1">
      <c r="A11" s="17"/>
      <c r="B11" s="21"/>
      <c r="C11" s="21"/>
      <c r="D11" s="95" t="s">
        <v>60</v>
      </c>
      <c r="E11" s="8"/>
      <c r="F11" s="21"/>
      <c r="G11" s="21"/>
      <c r="H11" s="20" t="s">
        <v>30</v>
      </c>
      <c r="J11" s="17"/>
      <c r="K11" s="32"/>
      <c r="M11" s="103"/>
      <c r="N11" s="101"/>
    </row>
    <row r="12" spans="1:250" ht="15.75" customHeight="1">
      <c r="A12" s="17"/>
      <c r="B12" s="78" t="s">
        <v>5</v>
      </c>
      <c r="C12" s="21"/>
      <c r="D12" s="95" t="s">
        <v>52</v>
      </c>
      <c r="E12" s="96"/>
      <c r="F12" s="21"/>
      <c r="G12" s="17"/>
      <c r="H12" s="20" t="s">
        <v>31</v>
      </c>
      <c r="I12" s="20"/>
      <c r="J12" s="31" t="s">
        <v>51</v>
      </c>
      <c r="K12" s="21"/>
      <c r="M12" s="88"/>
    </row>
    <row r="13" spans="1:250" ht="15.75" customHeight="1">
      <c r="A13" s="17"/>
      <c r="B13" s="78" t="s">
        <v>8</v>
      </c>
      <c r="C13" s="21"/>
      <c r="D13" s="95" t="s">
        <v>53</v>
      </c>
      <c r="E13" s="97"/>
      <c r="F13" s="21"/>
      <c r="G13" s="17"/>
      <c r="H13" s="20" t="s">
        <v>32</v>
      </c>
      <c r="I13" s="21"/>
      <c r="J13" s="21" t="s">
        <v>15</v>
      </c>
      <c r="K13" s="21"/>
      <c r="M13" s="89"/>
    </row>
    <row r="14" spans="1:250" ht="15.75" customHeight="1">
      <c r="A14" s="17"/>
      <c r="B14" s="78" t="s">
        <v>7</v>
      </c>
      <c r="C14" s="21"/>
      <c r="D14" s="95" t="s">
        <v>54</v>
      </c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5" t="s">
        <v>55</v>
      </c>
      <c r="F15" s="21"/>
      <c r="G15" s="17"/>
      <c r="H15" s="20" t="s">
        <v>7</v>
      </c>
      <c r="J15" s="83" t="s">
        <v>14</v>
      </c>
      <c r="K15" s="21"/>
      <c r="M15" s="88"/>
    </row>
    <row r="16" spans="1:250" ht="15.75" customHeight="1">
      <c r="A16" s="17"/>
      <c r="B16" s="80" t="s">
        <v>12</v>
      </c>
      <c r="C16" s="17"/>
      <c r="D16" s="95" t="s">
        <v>56</v>
      </c>
      <c r="F16" s="21"/>
      <c r="G16" s="17"/>
      <c r="H16" s="20" t="s">
        <v>10</v>
      </c>
      <c r="J16" s="92" t="s">
        <v>17</v>
      </c>
      <c r="K16" s="21"/>
      <c r="L16" s="17" t="s">
        <v>92</v>
      </c>
    </row>
    <row r="17" spans="1:250" ht="15.75" customHeight="1">
      <c r="A17" s="17"/>
      <c r="B17" s="80"/>
      <c r="C17" s="17"/>
      <c r="D17" s="98"/>
      <c r="F17" s="21"/>
      <c r="G17" s="17"/>
      <c r="H17" s="20" t="s">
        <v>12</v>
      </c>
      <c r="I17" s="21"/>
      <c r="J17" s="93" t="s">
        <v>19</v>
      </c>
      <c r="K17" s="21"/>
      <c r="L17" s="106">
        <v>40926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70</v>
      </c>
      <c r="E23" s="17" t="s">
        <v>61</v>
      </c>
      <c r="G23" s="17">
        <v>1</v>
      </c>
      <c r="H23" s="48">
        <v>7881</v>
      </c>
      <c r="I23" s="47"/>
      <c r="J23" s="47">
        <f>G23*H23</f>
        <v>7881</v>
      </c>
      <c r="K23" s="76" t="s">
        <v>71</v>
      </c>
      <c r="M23" s="84">
        <v>0.56999999999999995</v>
      </c>
      <c r="N23" s="17">
        <v>6305</v>
      </c>
      <c r="O23" s="105">
        <v>0.2</v>
      </c>
      <c r="P23" s="94">
        <f>N23/(1-O23)</f>
        <v>7881.25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83" t="s">
        <v>75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83" t="s">
        <v>76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83" t="s">
        <v>77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72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73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74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83" t="s">
        <v>78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79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80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83" t="s">
        <v>81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82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83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84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83" t="s">
        <v>85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86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83" t="s">
        <v>87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>
        <v>2</v>
      </c>
      <c r="C41" s="11"/>
      <c r="D41" s="17" t="s">
        <v>88</v>
      </c>
      <c r="E41" s="17" t="s">
        <v>89</v>
      </c>
      <c r="G41" s="17">
        <v>1</v>
      </c>
      <c r="H41" s="48">
        <v>1522</v>
      </c>
      <c r="I41" s="47"/>
      <c r="J41" s="47">
        <f>G41*H41</f>
        <v>1522</v>
      </c>
      <c r="K41" s="76" t="s">
        <v>66</v>
      </c>
      <c r="L41" s="17">
        <v>1739</v>
      </c>
      <c r="M41" s="84">
        <v>0.3</v>
      </c>
      <c r="N41" s="17">
        <f>L41*(1-M41)</f>
        <v>1217.3</v>
      </c>
      <c r="O41" s="105">
        <v>0.2</v>
      </c>
      <c r="P41" s="94">
        <f>N41/(1-O41)</f>
        <v>1521.6249999999998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E42" s="17" t="s">
        <v>90</v>
      </c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E43" s="17" t="s">
        <v>62</v>
      </c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E44" s="17" t="s">
        <v>63</v>
      </c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E45" s="17" t="s">
        <v>91</v>
      </c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E46" s="17" t="s">
        <v>64</v>
      </c>
      <c r="G46" s="17">
        <v>1</v>
      </c>
      <c r="H46" s="48">
        <v>83</v>
      </c>
      <c r="I46" s="47"/>
      <c r="J46" s="47">
        <f>G46*H46</f>
        <v>83</v>
      </c>
      <c r="K46" s="76" t="s">
        <v>66</v>
      </c>
      <c r="L46" s="17">
        <f>11.53*10</f>
        <v>115.3</v>
      </c>
      <c r="M46" s="84">
        <v>0.56999999999999995</v>
      </c>
      <c r="N46" s="17">
        <f>L46*(1-M46)</f>
        <v>49.579000000000008</v>
      </c>
      <c r="O46" s="105">
        <v>0.4</v>
      </c>
      <c r="P46" s="94">
        <f>N46/(1-O46)</f>
        <v>82.631666666666689</v>
      </c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ht="15.75" customHeight="1" thickBot="1">
      <c r="A47" s="17"/>
      <c r="B47" s="58"/>
      <c r="C47" s="59"/>
      <c r="D47" s="60"/>
      <c r="E47" s="61"/>
      <c r="F47" s="62"/>
      <c r="G47" s="62"/>
      <c r="H47" s="63"/>
      <c r="I47" s="64"/>
      <c r="J47" s="64"/>
      <c r="K47" s="77"/>
    </row>
    <row r="48" spans="1:250" ht="15.75" customHeight="1">
      <c r="A48" s="17"/>
      <c r="B48" s="11"/>
      <c r="C48" s="11"/>
      <c r="D48" s="12"/>
      <c r="E48" s="21"/>
      <c r="F48" s="11"/>
      <c r="G48" s="30" t="s">
        <v>4</v>
      </c>
      <c r="H48" s="48" t="s">
        <v>3</v>
      </c>
      <c r="I48" s="47"/>
      <c r="J48" s="47">
        <f>SUM(J22:J47)</f>
        <v>9486</v>
      </c>
      <c r="K48" s="57"/>
    </row>
    <row r="49" spans="1:250" ht="15.75" customHeight="1">
      <c r="A49" s="17"/>
      <c r="B49" s="11"/>
      <c r="C49" s="11"/>
      <c r="D49" s="12"/>
      <c r="E49" s="41"/>
      <c r="F49" s="39"/>
      <c r="G49" s="40" t="s">
        <v>35</v>
      </c>
      <c r="H49" s="49" t="s">
        <v>3</v>
      </c>
      <c r="I49" s="50"/>
      <c r="J49" s="50">
        <v>0</v>
      </c>
      <c r="K49" s="55"/>
    </row>
    <row r="50" spans="1:250" ht="15.75" customHeight="1">
      <c r="A50" s="17"/>
      <c r="B50" s="11"/>
      <c r="C50" s="11"/>
      <c r="D50" s="12"/>
      <c r="E50" s="42"/>
      <c r="F50" s="43"/>
      <c r="G50" s="54" t="s">
        <v>39</v>
      </c>
      <c r="H50" s="51" t="s">
        <v>3</v>
      </c>
      <c r="I50" s="52"/>
      <c r="J50" s="52">
        <v>0</v>
      </c>
      <c r="K50" s="56"/>
    </row>
    <row r="51" spans="1:250" ht="15.75" customHeight="1" thickBot="1">
      <c r="A51" s="17"/>
      <c r="B51" s="59"/>
      <c r="C51" s="59"/>
      <c r="D51" s="58"/>
      <c r="E51" s="67"/>
      <c r="F51" s="68"/>
      <c r="G51" s="69" t="s">
        <v>36</v>
      </c>
      <c r="H51" s="70" t="s">
        <v>3</v>
      </c>
      <c r="I51" s="71"/>
      <c r="J51" s="71"/>
      <c r="K51" s="72"/>
    </row>
    <row r="52" spans="1:250" ht="15.75" customHeight="1">
      <c r="A52" s="17"/>
      <c r="B52" s="11"/>
      <c r="C52" s="11"/>
      <c r="D52" s="12"/>
      <c r="E52" s="21"/>
      <c r="F52" s="11"/>
      <c r="G52" s="29" t="s">
        <v>37</v>
      </c>
      <c r="H52" s="48" t="s">
        <v>3</v>
      </c>
      <c r="I52" s="47"/>
      <c r="J52" s="47">
        <f>SUM(J48:J51)</f>
        <v>9486</v>
      </c>
      <c r="K52" s="57"/>
    </row>
    <row r="53" spans="1:250" ht="15.75" customHeight="1" thickBot="1">
      <c r="A53" s="17"/>
      <c r="B53" s="59"/>
      <c r="C53" s="59"/>
      <c r="D53" s="58"/>
      <c r="E53" s="61"/>
      <c r="F53" s="59"/>
      <c r="G53" s="65" t="s">
        <v>38</v>
      </c>
      <c r="H53" s="63" t="s">
        <v>3</v>
      </c>
      <c r="I53" s="64"/>
      <c r="J53" s="64"/>
      <c r="K53" s="66"/>
    </row>
    <row r="54" spans="1:250" ht="15.75" customHeight="1">
      <c r="A54" s="17"/>
      <c r="B54" s="11"/>
      <c r="C54" s="11"/>
      <c r="D54" s="12"/>
      <c r="E54" s="17"/>
      <c r="F54" s="11"/>
      <c r="G54" s="53" t="s">
        <v>4</v>
      </c>
      <c r="H54" s="48" t="s">
        <v>3</v>
      </c>
      <c r="I54" s="47"/>
      <c r="J54" s="48">
        <f>SUM(J52:J53)</f>
        <v>9486</v>
      </c>
      <c r="K54" s="57"/>
    </row>
    <row r="55" spans="1:250" ht="15.75" customHeight="1">
      <c r="A55" s="17"/>
      <c r="B55" s="11"/>
      <c r="C55" s="11"/>
      <c r="D55" s="12"/>
      <c r="E55" s="17"/>
      <c r="F55" s="11"/>
      <c r="G55" s="53"/>
      <c r="H55" s="48"/>
      <c r="I55" s="47"/>
      <c r="J55" s="48"/>
      <c r="K55" s="57"/>
    </row>
    <row r="56" spans="1:250" s="17" customFormat="1" ht="15.75" customHeight="1">
      <c r="B56" s="26" t="s">
        <v>9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D57" s="17" t="s">
        <v>93</v>
      </c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18"/>
      <c r="E60" s="11"/>
      <c r="F60" s="11"/>
      <c r="G60" s="13"/>
      <c r="H60" s="19"/>
      <c r="I60" s="11"/>
      <c r="J60" s="15"/>
      <c r="K60" s="16"/>
      <c r="L60" s="2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C61" s="11"/>
      <c r="D61" s="73" t="s">
        <v>40</v>
      </c>
      <c r="E61" s="11"/>
      <c r="F61" s="11"/>
      <c r="G61" s="13"/>
      <c r="H61" s="14"/>
      <c r="I61" s="11"/>
      <c r="J61" s="7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41</v>
      </c>
      <c r="E62" s="18" t="s">
        <v>65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67</v>
      </c>
      <c r="E63" s="87" t="s">
        <v>20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48</v>
      </c>
      <c r="E64" s="17" t="s">
        <v>42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49</v>
      </c>
      <c r="E65" s="22" t="s">
        <v>43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68</v>
      </c>
      <c r="E66" s="17" t="s">
        <v>44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53" t="s">
        <v>50</v>
      </c>
      <c r="E67" s="11" t="s">
        <v>45</v>
      </c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46</v>
      </c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8"/>
      <c r="C72" s="8"/>
      <c r="D72" s="11"/>
      <c r="E72" s="11"/>
      <c r="F72" s="11"/>
      <c r="G72" s="23"/>
      <c r="H72" s="11"/>
      <c r="I72" s="11"/>
      <c r="J72" s="23"/>
      <c r="K72" s="2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16</v>
      </c>
      <c r="C73" s="11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47</v>
      </c>
      <c r="C74" s="8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http://www.summit.dk/"/>
    <hyperlink ref="D15" r:id="rId4" display="mailto:jp@summit.dk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2012-01-10T13:27:44Z</cp:lastPrinted>
  <dcterms:created xsi:type="dcterms:W3CDTF">2000-06-29T05:08:18Z</dcterms:created>
  <dcterms:modified xsi:type="dcterms:W3CDTF">2012-01-18T16:01:42Z</dcterms:modified>
</cp:coreProperties>
</file>