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29" i="1" l="1"/>
  <c r="H29" i="1"/>
  <c r="H23" i="1"/>
  <c r="N23" i="1" l="1"/>
  <c r="J23" i="1"/>
  <c r="J36" i="1"/>
  <c r="J40" i="1" s="1"/>
  <c r="J41" i="1" s="1"/>
  <c r="J42" i="1" l="1"/>
</calcChain>
</file>

<file path=xl/sharedStrings.xml><?xml version="1.0" encoding="utf-8"?>
<sst xmlns="http://schemas.openxmlformats.org/spreadsheetml/2006/main" count="89" uniqueCount="73">
  <si>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</si>
  <si>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</si>
  <si>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</si>
  <si>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</si>
  <si>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</si>
  <si>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</si>
  <si>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</si>
  <si>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</si>
  <si>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</si>
  <si>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</si>
  <si>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</si>
  <si>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</si>
  <si>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</si>
  <si>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</si>
  <si>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</si>
  <si>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</si>
  <si>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</si>
  <si>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</si>
  <si>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</si>
  <si>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</si>
  <si>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</si>
  <si>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</si>
  <si>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</si>
  <si>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</si>
  <si>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</si>
  <si>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</si>
  <si>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</si>
  <si>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</si>
  <si>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</si>
  <si>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</si>
  <si>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</si>
  <si>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</si>
  <si>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</si>
  <si>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</si>
  <si>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</si>
  <si>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</si>
  <si>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</si>
  <si>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</si>
  <si>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</si>
  <si>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</si>
  <si>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</si>
  <si>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</si>
  <si>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</si>
  <si>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</si>
  <si>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</si>
  <si>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</si>
  <si>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</si>
  <si>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</si>
  <si>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</si>
  <si>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</si>
  <si>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</si>
  <si>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</si>
  <si>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</si>
  <si>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</si>
  <si>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</si>
  <si>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</si>
  <si>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A2012RH005</t>
  </si>
  <si>
    <t>JL MAIRE</t>
  </si>
  <si>
    <t>06 41 708 758</t>
  </si>
  <si>
    <t>JLM ENERGY CONSULTING</t>
  </si>
  <si>
    <t>116 RUE DE MALABRY</t>
  </si>
  <si>
    <t>92350 LE PLESSIS ROBINSON</t>
  </si>
  <si>
    <t>Débitmètre à flotteur type trogflux</t>
  </si>
  <si>
    <t>Type E4000</t>
  </si>
  <si>
    <t>Plage de mesure: 0,3 à 3m3/h</t>
  </si>
  <si>
    <t>7ME5801-1GE21-2HA0</t>
  </si>
  <si>
    <t>Flotteur : Inox 1.4571 guidé</t>
  </si>
  <si>
    <t>connexion: PVC G1''1/2 femelle</t>
  </si>
  <si>
    <t>7ME5812-5FB14-0MG0</t>
  </si>
  <si>
    <t>Débitmètre à flotteur type Tubux</t>
  </si>
  <si>
    <t>Type E10000</t>
  </si>
  <si>
    <t>Plage de mesure: 1 à 10 m3/h</t>
  </si>
  <si>
    <t>connexion: bride inox DN50 PN40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</si>
</sst>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1" applyFont="1" applyAlignment="1" applyProtection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>
      <alignment vertical="center"/>
    </xf>
    <xf numFmtId="0" fontId="9" fillId="0" borderId="0" xfId="0" applyFont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9"/>
  <sheetViews>
    <sheetView tabSelected="1" zoomScaleNormal="100" workbookViewId="0">
      <selection activeCell="J40" sqref="J4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35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22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34</v>
      </c>
      <c r="C8" s="21"/>
      <c r="D8" s="100" t="s">
        <v>59</v>
      </c>
      <c r="E8" s="8"/>
      <c r="F8" s="21"/>
      <c r="G8" s="21"/>
      <c r="H8" s="30" t="s">
        <v>1</v>
      </c>
      <c r="I8" s="17"/>
      <c r="J8" s="74">
        <v>40917</v>
      </c>
      <c r="K8" s="21"/>
      <c r="M8" s="89"/>
    </row>
    <row r="9" spans="1:250" ht="15.75" customHeight="1">
      <c r="A9" s="17"/>
      <c r="B9" s="21"/>
      <c r="C9" s="21"/>
      <c r="D9" s="100" t="s">
        <v>60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100" t="s">
        <v>61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00"/>
      <c r="E11" s="8"/>
      <c r="F11" s="21"/>
      <c r="G11" s="21"/>
      <c r="H11" s="20" t="s">
        <v>31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100" t="s">
        <v>57</v>
      </c>
      <c r="E12" s="8"/>
      <c r="F12" s="21"/>
      <c r="G12" s="17"/>
      <c r="H12" s="20" t="s">
        <v>32</v>
      </c>
      <c r="I12" s="20"/>
      <c r="J12" s="31" t="s">
        <v>56</v>
      </c>
      <c r="K12" s="21"/>
      <c r="M12" s="89"/>
    </row>
    <row r="13" spans="1:250" ht="15.75" customHeight="1">
      <c r="A13" s="17"/>
      <c r="B13" s="78" t="s">
        <v>8</v>
      </c>
      <c r="C13" s="21"/>
      <c r="D13" s="100" t="s">
        <v>58</v>
      </c>
      <c r="E13" s="8"/>
      <c r="F13" s="21"/>
      <c r="G13" s="17"/>
      <c r="H13" s="20" t="s">
        <v>33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/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28</v>
      </c>
      <c r="C19" s="34"/>
      <c r="D19" s="35" t="s">
        <v>27</v>
      </c>
      <c r="E19" s="42" t="s">
        <v>29</v>
      </c>
      <c r="F19" s="34"/>
      <c r="G19" s="34" t="s">
        <v>26</v>
      </c>
      <c r="H19" s="44" t="s">
        <v>25</v>
      </c>
      <c r="I19" s="45"/>
      <c r="J19" s="45" t="s">
        <v>4</v>
      </c>
      <c r="K19" s="12" t="s">
        <v>24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30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65</v>
      </c>
      <c r="E23" s="17" t="s">
        <v>62</v>
      </c>
      <c r="G23" s="101">
        <v>1</v>
      </c>
      <c r="H23" s="48">
        <f>193+49</f>
        <v>242</v>
      </c>
      <c r="I23" s="47"/>
      <c r="J23" s="47">
        <f>G23*H23</f>
        <v>242</v>
      </c>
      <c r="K23" s="76" t="s">
        <v>23</v>
      </c>
      <c r="M23" s="84">
        <v>0.5</v>
      </c>
      <c r="N23" s="17">
        <f>L23/(1-M23)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63</v>
      </c>
      <c r="G24" s="101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64</v>
      </c>
      <c r="G25" s="101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66</v>
      </c>
      <c r="G26" s="101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67</v>
      </c>
      <c r="G27" s="101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G28" s="101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>
        <v>2</v>
      </c>
      <c r="C29" s="11"/>
      <c r="D29" s="17" t="s">
        <v>68</v>
      </c>
      <c r="E29" s="17" t="s">
        <v>69</v>
      </c>
      <c r="G29" s="101">
        <v>1</v>
      </c>
      <c r="H29" s="48">
        <f>362+271+51</f>
        <v>684</v>
      </c>
      <c r="I29" s="47"/>
      <c r="J29" s="47">
        <f>G29*H29</f>
        <v>684</v>
      </c>
      <c r="K29" s="76" t="s">
        <v>23</v>
      </c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70</v>
      </c>
      <c r="G30" s="101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71</v>
      </c>
      <c r="G31" s="101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66</v>
      </c>
      <c r="G32" s="101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17" t="s">
        <v>72</v>
      </c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ht="15.75" customHeight="1" thickBot="1">
      <c r="A35" s="17"/>
      <c r="B35" s="58"/>
      <c r="C35" s="59"/>
      <c r="D35" s="60"/>
      <c r="E35" s="61"/>
      <c r="F35" s="62"/>
      <c r="G35" s="62"/>
      <c r="H35" s="63"/>
      <c r="I35" s="64"/>
      <c r="J35" s="64"/>
      <c r="K35" s="77"/>
    </row>
    <row r="36" spans="1:250" ht="15.75" customHeight="1">
      <c r="A36" s="17"/>
      <c r="B36" s="11"/>
      <c r="C36" s="11"/>
      <c r="D36" s="12"/>
      <c r="E36" s="21"/>
      <c r="F36" s="11"/>
      <c r="G36" s="30" t="s">
        <v>4</v>
      </c>
      <c r="H36" s="48" t="s">
        <v>3</v>
      </c>
      <c r="I36" s="47"/>
      <c r="J36" s="47">
        <f>SUM(J22:J35)</f>
        <v>926</v>
      </c>
      <c r="K36" s="57"/>
    </row>
    <row r="37" spans="1:250" ht="15.75" customHeight="1">
      <c r="A37" s="17"/>
      <c r="B37" s="11"/>
      <c r="C37" s="11"/>
      <c r="D37" s="12"/>
      <c r="E37" s="41"/>
      <c r="F37" s="39"/>
      <c r="G37" s="40" t="s">
        <v>36</v>
      </c>
      <c r="H37" s="49" t="s">
        <v>3</v>
      </c>
      <c r="I37" s="50"/>
      <c r="J37" s="50">
        <v>0</v>
      </c>
      <c r="K37" s="55"/>
    </row>
    <row r="38" spans="1:250" ht="15.75" customHeight="1">
      <c r="A38" s="17"/>
      <c r="B38" s="11"/>
      <c r="C38" s="11"/>
      <c r="D38" s="12"/>
      <c r="E38" s="42"/>
      <c r="F38" s="43"/>
      <c r="G38" s="54" t="s">
        <v>40</v>
      </c>
      <c r="H38" s="51" t="s">
        <v>3</v>
      </c>
      <c r="I38" s="52"/>
      <c r="J38" s="52">
        <v>0</v>
      </c>
      <c r="K38" s="56"/>
    </row>
    <row r="39" spans="1:250" ht="15.75" customHeight="1" thickBot="1">
      <c r="A39" s="17"/>
      <c r="B39" s="59"/>
      <c r="C39" s="59"/>
      <c r="D39" s="58"/>
      <c r="E39" s="67"/>
      <c r="F39" s="68"/>
      <c r="G39" s="69" t="s">
        <v>37</v>
      </c>
      <c r="H39" s="70" t="s">
        <v>3</v>
      </c>
      <c r="I39" s="71"/>
      <c r="J39" s="71">
        <v>35</v>
      </c>
      <c r="K39" s="72"/>
    </row>
    <row r="40" spans="1:250" ht="15.75" customHeight="1">
      <c r="A40" s="17"/>
      <c r="B40" s="11"/>
      <c r="C40" s="11"/>
      <c r="D40" s="12"/>
      <c r="E40" s="21"/>
      <c r="F40" s="11"/>
      <c r="G40" s="29" t="s">
        <v>38</v>
      </c>
      <c r="H40" s="48" t="s">
        <v>3</v>
      </c>
      <c r="I40" s="47"/>
      <c r="J40" s="47">
        <f>SUM(J36:J39)</f>
        <v>961</v>
      </c>
      <c r="K40" s="57"/>
    </row>
    <row r="41" spans="1:250" ht="15.75" customHeight="1" thickBot="1">
      <c r="A41" s="17"/>
      <c r="B41" s="59"/>
      <c r="C41" s="59"/>
      <c r="D41" s="58"/>
      <c r="E41" s="61"/>
      <c r="F41" s="59"/>
      <c r="G41" s="65" t="s">
        <v>39</v>
      </c>
      <c r="H41" s="63" t="s">
        <v>3</v>
      </c>
      <c r="I41" s="64"/>
      <c r="J41" s="64">
        <f>0.196*J40</f>
        <v>188.35599999999999</v>
      </c>
      <c r="K41" s="66"/>
    </row>
    <row r="42" spans="1:250" ht="15.75" customHeight="1">
      <c r="A42" s="17"/>
      <c r="B42" s="11"/>
      <c r="C42" s="11"/>
      <c r="D42" s="12"/>
      <c r="E42" s="17"/>
      <c r="F42" s="11"/>
      <c r="G42" s="53" t="s">
        <v>4</v>
      </c>
      <c r="H42" s="48" t="s">
        <v>3</v>
      </c>
      <c r="I42" s="47"/>
      <c r="J42" s="48">
        <f>SUM(J40:J41)</f>
        <v>1149.356</v>
      </c>
      <c r="K42" s="57"/>
    </row>
    <row r="43" spans="1:250" ht="15.75" customHeight="1">
      <c r="A43" s="17"/>
      <c r="B43" s="11"/>
      <c r="C43" s="11"/>
      <c r="D43" s="12"/>
      <c r="E43" s="17"/>
      <c r="F43" s="11"/>
      <c r="G43" s="53"/>
      <c r="H43" s="48"/>
      <c r="I43" s="47"/>
      <c r="J43" s="48"/>
      <c r="K43" s="57"/>
    </row>
    <row r="44" spans="1:250" s="17" customFormat="1" ht="15.75" customHeight="1">
      <c r="B44" s="26" t="s">
        <v>9</v>
      </c>
      <c r="C44" s="11"/>
      <c r="D44" s="12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 t="s">
        <v>41</v>
      </c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2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C49" s="11"/>
      <c r="D49" s="73" t="s">
        <v>42</v>
      </c>
      <c r="E49" s="11"/>
      <c r="F49" s="11"/>
      <c r="G49" s="13"/>
      <c r="H49" s="14"/>
      <c r="I49" s="11"/>
      <c r="J49" s="7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53" t="s">
        <v>43</v>
      </c>
      <c r="E50" s="18" t="s">
        <v>55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50</v>
      </c>
      <c r="E51" s="87" t="s">
        <v>20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51</v>
      </c>
      <c r="E52" s="17" t="s">
        <v>44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52</v>
      </c>
      <c r="E53" s="22" t="s">
        <v>45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53</v>
      </c>
      <c r="E54" s="17" t="s">
        <v>46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54</v>
      </c>
      <c r="E55" s="11" t="s">
        <v>47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48</v>
      </c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8"/>
      <c r="C60" s="8"/>
      <c r="D60" s="11"/>
      <c r="E60" s="11"/>
      <c r="F60" s="11"/>
      <c r="G60" s="23"/>
      <c r="H60" s="11"/>
      <c r="I60" s="11"/>
      <c r="J60" s="23"/>
      <c r="K60" s="2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16</v>
      </c>
      <c r="C61" s="11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49</v>
      </c>
      <c r="C62" s="8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2012-01-09T13:35:34Z</dcterms:modified>
</cp:coreProperties>
</file>