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J45" i="1" l="1"/>
  <c r="J41" i="1"/>
  <c r="J38" i="1"/>
  <c r="J36" i="1"/>
  <c r="J32" i="1"/>
  <c r="N41" i="1"/>
  <c r="N38" i="1"/>
  <c r="N36" i="1"/>
  <c r="N32" i="1"/>
  <c r="N23" i="1"/>
  <c r="J23" i="1"/>
  <c r="J49" i="1" l="1"/>
  <c r="J50" i="1" s="1"/>
  <c r="J51" i="1" s="1"/>
</calcChain>
</file>

<file path=xl/sharedStrings.xml><?xml version="1.0" encoding="utf-8"?>
<sst xmlns="http://schemas.openxmlformats.org/spreadsheetml/2006/main" count="132" uniqueCount="114">
  <si>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</si>
  <si>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</si>
  <si>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</si>
  <si>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</si>
  <si>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</si>
  <si>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</si>
  <si>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</si>
  <si>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</si>
  <si>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</si>
  <si>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</si>
  <si>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</si>
  <si>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</si>
  <si>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</si>
  <si>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</si>
  <si>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</si>
  <si>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</si>
  <si>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</si>
  <si>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</si>
  <si>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</si>
  <si>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</si>
  <si>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</si>
  <si>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</si>
  <si>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</si>
  <si>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</si>
  <si>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</si>
  <si>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</si>
  <si>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</si>
  <si>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</si>
  <si>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</si>
  <si>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</si>
  <si>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</si>
  <si>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</si>
  <si>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</si>
  <si>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</si>
  <si>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</si>
  <si>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</si>
  <si>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</si>
  <si>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</si>
  <si>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</si>
  <si>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</si>
  <si>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</si>
  <si>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</si>
  <si>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</si>
  <si>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</si>
  <si>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</si>
  <si>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</si>
  <si>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</si>
  <si>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</si>
  <si>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</si>
  <si>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</si>
  <si>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</si>
  <si>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</si>
  <si>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</si>
  <si>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</si>
  <si>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</si>
  <si>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Micro- Flowmeter</t>
  </si>
  <si>
    <t>fluid: water</t>
  </si>
  <si>
    <t>viscosity : 1mm²/s</t>
  </si>
  <si>
    <t>measuring range: 0,005 – 0,25 l/min</t>
  </si>
  <si>
    <t>working range: 0,005 – 0,1 l/min</t>
  </si>
  <si>
    <t>linearity: +- 2% of measured value</t>
  </si>
  <si>
    <t>max. pressure: 100 bar</t>
  </si>
  <si>
    <t>connection: G1/8”</t>
  </si>
  <si>
    <t>temperature: ambient</t>
  </si>
  <si>
    <t>housing: stainless steel</t>
  </si>
  <si>
    <t>sealing: Teflon</t>
  </si>
  <si>
    <t>price: € 1017,90.-</t>
  </si>
  <si>
    <t>1x Filter for LFM</t>
  </si>
  <si>
    <t>mesh: 40 microns</t>
  </si>
  <si>
    <t>material: stainless steel</t>
  </si>
  <si>
    <t>price: € 149,50.-</t>
  </si>
  <si>
    <t>2x Adpter G1/8” -  ½”-Tri-Clamp</t>
  </si>
  <si>
    <t>price: € 238.-</t>
  </si>
  <si>
    <t>local converter</t>
  </si>
  <si>
    <t>analog output: 4-20mA 2-wire (passive)</t>
  </si>
  <si>
    <t>digital output: open collector</t>
  </si>
  <si>
    <t>ambient temperature: -20°C - +50°C</t>
  </si>
  <si>
    <t>price: € 234.-</t>
  </si>
  <si>
    <t>1x electrical connector</t>
  </si>
  <si>
    <t>M12 5-pin</t>
  </si>
  <si>
    <t>type 713</t>
  </si>
  <si>
    <t>price: € 16,25.-</t>
  </si>
  <si>
    <t>Z.A. des Sureaux</t>
  </si>
  <si>
    <t>5-9 Rue d'Estienne d'Orves</t>
  </si>
  <si>
    <t>F-78500 Sartrouville</t>
  </si>
  <si>
    <t>Tel.: +33 1 30 86 74 80</t>
  </si>
  <si>
    <t>Fax: +33 1 30 86 74 97</t>
  </si>
  <si>
    <t>Lewa S.A.S.</t>
  </si>
  <si>
    <t>Mr Thierry Schmitt</t>
  </si>
  <si>
    <t>thierry.schmitt@lewa.fr</t>
  </si>
  <si>
    <t>A2011RH001</t>
  </si>
  <si>
    <t>LFM 10 03.E.T</t>
  </si>
  <si>
    <t>débitmètre à micro-débit</t>
  </si>
  <si>
    <t>Fluide: eau</t>
  </si>
  <si>
    <t>Viscosité: 1mm2/s</t>
  </si>
  <si>
    <t>Gamme de mesure: 0,005 à 0,25L/mn</t>
  </si>
  <si>
    <t>Gamme client: 0,005 à 0,1l/mn</t>
  </si>
  <si>
    <t>linéarité: +-2%</t>
  </si>
  <si>
    <t>pression: 100 bars max</t>
  </si>
  <si>
    <t>Connexion G1/8"</t>
  </si>
  <si>
    <t xml:space="preserve">Cost </t>
  </si>
  <si>
    <t>offer Dominic Baumueller 03/01/12</t>
  </si>
  <si>
    <t>5</t>
  </si>
  <si>
    <t>Flitre pour LFM</t>
  </si>
  <si>
    <t>40 microns</t>
  </si>
  <si>
    <t>Adaptater connexion tri-clamp</t>
  </si>
  <si>
    <t>Adaptater G1/8" vers tri-clamp 1/2"</t>
  </si>
  <si>
    <t xml:space="preserve">WT02-R </t>
  </si>
  <si>
    <t>Sortie analogique : 4-20mA</t>
  </si>
  <si>
    <t>Connecteur électrique</t>
  </si>
  <si>
    <t>M12    5 pin type 713</t>
  </si>
  <si>
    <t>si le fluide ne contient pas de particule, le filtre n'est pas nécessaire</t>
  </si>
  <si>
    <t>Matériau: inox</t>
  </si>
  <si>
    <t>Convertisseur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</si>
</sst>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1"/>
      <color rgb="FF1F497D"/>
      <name val="Calibri"/>
      <family val="2"/>
    </font>
    <font>
      <sz val="11"/>
      <color rgb="FF1F497D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3">
      <alignment vertical="center"/>
    </xf>
    <xf numFmtId="8" fontId="9" fillId="0" borderId="0" xfId="0" applyNumberFormat="1" applyFont="1" applyAlignment="1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8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8"/>
  <sheetViews>
    <sheetView tabSelected="1" topLeftCell="A13" zoomScaleNormal="100" workbookViewId="0">
      <selection activeCell="E39" sqref="E3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18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21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17"/>
      <c r="O6" s="17"/>
      <c r="P6" s="17"/>
      <c r="Q6" s="17"/>
      <c r="R6" s="97" t="s">
        <v>55</v>
      </c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97" t="s">
        <v>56</v>
      </c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8" t="s">
        <v>87</v>
      </c>
      <c r="E8" s="8"/>
      <c r="F8" s="21"/>
      <c r="G8" s="21"/>
      <c r="H8" s="30" t="s">
        <v>1</v>
      </c>
      <c r="I8" s="17"/>
      <c r="J8" s="74">
        <v>40911</v>
      </c>
      <c r="K8" s="21"/>
      <c r="M8" s="89"/>
      <c r="R8" s="97" t="s">
        <v>57</v>
      </c>
    </row>
    <row r="9" spans="1:250" ht="15.75" customHeight="1">
      <c r="A9" s="17"/>
      <c r="B9" s="21"/>
      <c r="C9" s="21"/>
      <c r="D9" s="98" t="s">
        <v>82</v>
      </c>
      <c r="E9" s="8"/>
      <c r="F9" s="21"/>
      <c r="G9" s="30"/>
      <c r="H9" s="17"/>
      <c r="I9" s="17"/>
      <c r="J9" s="17"/>
      <c r="K9" s="21"/>
      <c r="M9" s="89"/>
      <c r="R9" s="97" t="s">
        <v>58</v>
      </c>
    </row>
    <row r="10" spans="1:250" ht="15.75" customHeight="1">
      <c r="A10" s="17"/>
      <c r="B10" s="21"/>
      <c r="C10" s="21"/>
      <c r="D10" s="98" t="s">
        <v>83</v>
      </c>
      <c r="E10" s="98"/>
      <c r="F10" s="21"/>
      <c r="G10" s="30"/>
      <c r="H10" s="17"/>
      <c r="J10" s="17"/>
      <c r="K10" s="21"/>
      <c r="M10" s="89"/>
      <c r="R10" s="97" t="s">
        <v>59</v>
      </c>
    </row>
    <row r="11" spans="1:250" ht="15.75" customHeight="1">
      <c r="A11" s="17"/>
      <c r="B11" s="21"/>
      <c r="C11" s="21"/>
      <c r="D11" s="98" t="s">
        <v>84</v>
      </c>
      <c r="E11" s="8"/>
      <c r="F11" s="21"/>
      <c r="G11" s="21"/>
      <c r="H11" s="20" t="s">
        <v>30</v>
      </c>
      <c r="J11" s="17"/>
      <c r="K11" s="32"/>
      <c r="M11" s="89"/>
      <c r="R11" s="97" t="s">
        <v>60</v>
      </c>
    </row>
    <row r="12" spans="1:250" ht="15.75" customHeight="1">
      <c r="A12" s="17"/>
      <c r="B12" s="78" t="s">
        <v>5</v>
      </c>
      <c r="C12" s="21"/>
      <c r="D12" s="98" t="s">
        <v>88</v>
      </c>
      <c r="E12" s="8"/>
      <c r="F12" s="21"/>
      <c r="G12" s="17"/>
      <c r="H12" s="20" t="s">
        <v>31</v>
      </c>
      <c r="I12" s="20"/>
      <c r="J12" s="31" t="s">
        <v>90</v>
      </c>
      <c r="K12" s="21"/>
      <c r="M12" s="89"/>
      <c r="R12" s="97" t="s">
        <v>61</v>
      </c>
    </row>
    <row r="13" spans="1:250" ht="15.75" customHeight="1">
      <c r="A13" s="17"/>
      <c r="B13" s="78" t="s">
        <v>8</v>
      </c>
      <c r="C13" s="21"/>
      <c r="D13" s="98" t="s">
        <v>85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  <c r="R13" s="97" t="s">
        <v>62</v>
      </c>
    </row>
    <row r="14" spans="1:250" ht="15.75" customHeight="1">
      <c r="A14" s="17"/>
      <c r="B14" s="78" t="s">
        <v>7</v>
      </c>
      <c r="C14" s="21"/>
      <c r="D14" s="98" t="s">
        <v>86</v>
      </c>
      <c r="E14" s="8"/>
      <c r="F14" s="21"/>
      <c r="G14" s="17"/>
      <c r="H14" s="20" t="s">
        <v>13</v>
      </c>
      <c r="I14" s="21"/>
      <c r="J14" s="79" t="s">
        <v>11</v>
      </c>
      <c r="K14" s="21"/>
      <c r="R14" s="97" t="s">
        <v>63</v>
      </c>
    </row>
    <row r="15" spans="1:250" ht="15.75" customHeight="1">
      <c r="A15" s="17"/>
      <c r="B15" s="78" t="s">
        <v>10</v>
      </c>
      <c r="C15" s="17"/>
      <c r="D15" s="98" t="s">
        <v>89</v>
      </c>
      <c r="E15" s="8"/>
      <c r="F15" s="21"/>
      <c r="G15" s="17"/>
      <c r="H15" s="20" t="s">
        <v>7</v>
      </c>
      <c r="J15" s="83" t="s">
        <v>14</v>
      </c>
      <c r="K15" s="21"/>
      <c r="M15" s="89"/>
      <c r="R15" s="97" t="s">
        <v>64</v>
      </c>
    </row>
    <row r="16" spans="1:250" ht="15.75" customHeight="1">
      <c r="A16" s="17"/>
      <c r="B16" s="80" t="s">
        <v>12</v>
      </c>
      <c r="C16" s="17"/>
      <c r="E16" s="8"/>
      <c r="F16" s="21"/>
      <c r="G16" s="17"/>
      <c r="H16" s="20" t="s">
        <v>10</v>
      </c>
      <c r="J16" s="93" t="s">
        <v>17</v>
      </c>
      <c r="K16" s="21"/>
      <c r="R16" s="97" t="s">
        <v>65</v>
      </c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101</v>
      </c>
      <c r="R17" s="96" t="s">
        <v>66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R18" s="96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  <c r="R19" s="96"/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  <c r="R20" s="96" t="s">
        <v>67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  <c r="R21" s="97" t="s">
        <v>68</v>
      </c>
    </row>
    <row r="22" spans="1:250" s="17" customFormat="1" ht="15.75" customHeight="1">
      <c r="B22" s="12"/>
      <c r="C22" s="11"/>
      <c r="H22" s="48"/>
      <c r="I22" s="47"/>
      <c r="J22" s="47"/>
      <c r="K22" s="76"/>
      <c r="L22" s="17" t="s">
        <v>100</v>
      </c>
      <c r="R22" s="97" t="s">
        <v>69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98">
        <v>1</v>
      </c>
      <c r="C23" s="98"/>
      <c r="D23" s="98" t="s">
        <v>91</v>
      </c>
      <c r="E23" s="98" t="s">
        <v>92</v>
      </c>
      <c r="F23" s="98"/>
      <c r="G23" s="98">
        <v>1</v>
      </c>
      <c r="H23" s="98">
        <v>1566</v>
      </c>
      <c r="I23" s="98"/>
      <c r="J23" s="98">
        <f>G23*H23</f>
        <v>1566</v>
      </c>
      <c r="K23" s="100" t="s">
        <v>102</v>
      </c>
      <c r="L23" s="99">
        <v>1017.9</v>
      </c>
      <c r="M23" s="84">
        <v>0.35</v>
      </c>
      <c r="N23" s="17">
        <f>L23/(1-M23)</f>
        <v>1566</v>
      </c>
      <c r="O23" s="95"/>
      <c r="P23" s="84"/>
      <c r="R23" s="96" t="s">
        <v>70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98"/>
      <c r="C24" s="98"/>
      <c r="D24" s="98"/>
      <c r="E24" s="98" t="s">
        <v>93</v>
      </c>
      <c r="F24" s="98"/>
      <c r="G24" s="98"/>
      <c r="H24" s="98"/>
      <c r="I24" s="98"/>
      <c r="J24" s="98"/>
      <c r="K24" s="98"/>
      <c r="R24" s="9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98"/>
      <c r="C25" s="98"/>
      <c r="D25" s="98"/>
      <c r="E25" s="98" t="s">
        <v>94</v>
      </c>
      <c r="F25" s="98"/>
      <c r="G25" s="98"/>
      <c r="H25" s="98"/>
      <c r="I25" s="98"/>
      <c r="J25" s="98"/>
      <c r="K25" s="98"/>
      <c r="R25" s="96" t="s">
        <v>71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98"/>
      <c r="C26" s="98"/>
      <c r="D26" s="98"/>
      <c r="E26" s="98" t="s">
        <v>95</v>
      </c>
      <c r="F26" s="98"/>
      <c r="G26" s="98"/>
      <c r="H26" s="98"/>
      <c r="I26" s="98"/>
      <c r="J26" s="98"/>
      <c r="K26" s="98"/>
      <c r="R26" s="96" t="s">
        <v>72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98"/>
      <c r="C27" s="98"/>
      <c r="D27" s="98"/>
      <c r="E27" s="98" t="s">
        <v>96</v>
      </c>
      <c r="F27" s="98"/>
      <c r="G27" s="98"/>
      <c r="H27" s="98"/>
      <c r="I27" s="98"/>
      <c r="J27" s="98"/>
      <c r="K27" s="98"/>
      <c r="R27" s="9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98"/>
      <c r="C28" s="98"/>
      <c r="D28" s="98"/>
      <c r="E28" s="98" t="s">
        <v>97</v>
      </c>
      <c r="F28" s="98"/>
      <c r="G28" s="98"/>
      <c r="H28" s="98"/>
      <c r="I28" s="98"/>
      <c r="J28" s="98"/>
      <c r="K28" s="98"/>
      <c r="R28" s="9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98"/>
      <c r="C29" s="98"/>
      <c r="D29" s="98"/>
      <c r="E29" s="98" t="s">
        <v>98</v>
      </c>
      <c r="F29" s="98"/>
      <c r="G29" s="98"/>
      <c r="H29" s="98"/>
      <c r="I29" s="98"/>
      <c r="J29" s="98"/>
      <c r="K29" s="98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98"/>
      <c r="C30" s="98"/>
      <c r="D30" s="98"/>
      <c r="E30" s="98" t="s">
        <v>99</v>
      </c>
      <c r="F30" s="98"/>
      <c r="G30" s="98"/>
      <c r="H30" s="98"/>
      <c r="I30" s="98"/>
      <c r="J30" s="98"/>
      <c r="K30" s="98"/>
      <c r="R30" s="97" t="s">
        <v>73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98"/>
      <c r="C31" s="98"/>
      <c r="D31" s="98"/>
      <c r="E31" s="98"/>
      <c r="F31" s="98"/>
      <c r="G31" s="98"/>
      <c r="H31" s="98"/>
      <c r="I31" s="98"/>
      <c r="J31" s="98"/>
      <c r="K31" s="98"/>
      <c r="R31" s="97" t="s">
        <v>74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98">
        <v>2</v>
      </c>
      <c r="C32" s="98"/>
      <c r="D32" s="98" t="s">
        <v>103</v>
      </c>
      <c r="E32" s="98" t="s">
        <v>104</v>
      </c>
      <c r="F32" s="98"/>
      <c r="G32" s="98">
        <v>1</v>
      </c>
      <c r="H32" s="98">
        <v>230</v>
      </c>
      <c r="I32" s="98"/>
      <c r="J32" s="98">
        <f>G32*H32</f>
        <v>230</v>
      </c>
      <c r="K32" s="100" t="s">
        <v>102</v>
      </c>
      <c r="L32" s="17">
        <v>149.5</v>
      </c>
      <c r="M32" s="84">
        <v>0.35</v>
      </c>
      <c r="N32" s="17">
        <f>L32/(1-M32)</f>
        <v>230</v>
      </c>
      <c r="R32" s="97" t="s">
        <v>75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98"/>
      <c r="C33" s="98"/>
      <c r="D33" s="98"/>
      <c r="E33" s="98" t="s">
        <v>112</v>
      </c>
      <c r="F33" s="98"/>
      <c r="G33" s="98"/>
      <c r="H33" s="98"/>
      <c r="I33" s="98"/>
      <c r="J33" s="98"/>
      <c r="K33" s="98"/>
      <c r="R33" s="97" t="s">
        <v>76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98"/>
      <c r="C34" s="98"/>
      <c r="D34" s="98"/>
      <c r="E34" s="98" t="s">
        <v>111</v>
      </c>
      <c r="F34" s="98"/>
      <c r="G34" s="98"/>
      <c r="H34" s="98"/>
      <c r="I34" s="98"/>
      <c r="J34" s="98"/>
      <c r="K34" s="98"/>
      <c r="R34" s="96" t="s">
        <v>77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98"/>
      <c r="C35" s="98"/>
      <c r="D35" s="98"/>
      <c r="E35" s="98"/>
      <c r="F35" s="98"/>
      <c r="G35" s="98"/>
      <c r="H35" s="98"/>
      <c r="I35" s="98"/>
      <c r="J35" s="98"/>
      <c r="K35" s="98"/>
      <c r="R35" s="9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98">
        <v>3</v>
      </c>
      <c r="C36" s="98"/>
      <c r="D36" s="98" t="s">
        <v>105</v>
      </c>
      <c r="E36" s="98" t="s">
        <v>106</v>
      </c>
      <c r="F36" s="98"/>
      <c r="G36" s="98">
        <v>2</v>
      </c>
      <c r="H36" s="98">
        <v>366</v>
      </c>
      <c r="I36" s="98"/>
      <c r="J36" s="98">
        <f>G36*H36</f>
        <v>732</v>
      </c>
      <c r="K36" s="100" t="s">
        <v>102</v>
      </c>
      <c r="L36" s="17">
        <v>238</v>
      </c>
      <c r="M36" s="84">
        <v>0.35</v>
      </c>
      <c r="N36" s="17">
        <f>L36/(1-M36)</f>
        <v>366.15384615384613</v>
      </c>
      <c r="R36" s="9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98"/>
      <c r="C37" s="98"/>
      <c r="D37" s="98"/>
      <c r="E37" s="98"/>
      <c r="F37" s="98"/>
      <c r="G37" s="98"/>
      <c r="H37" s="98"/>
      <c r="I37" s="98"/>
      <c r="J37" s="98"/>
      <c r="K37" s="98"/>
      <c r="R37" s="96" t="s">
        <v>78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98">
        <v>4</v>
      </c>
      <c r="C38" s="98"/>
      <c r="D38" s="98" t="s">
        <v>107</v>
      </c>
      <c r="E38" s="98" t="s">
        <v>113</v>
      </c>
      <c r="F38" s="98"/>
      <c r="G38" s="98">
        <v>1</v>
      </c>
      <c r="H38" s="98">
        <v>360</v>
      </c>
      <c r="I38" s="98"/>
      <c r="J38" s="98">
        <f>G38*H38</f>
        <v>360</v>
      </c>
      <c r="K38" s="100" t="s">
        <v>102</v>
      </c>
      <c r="L38" s="17">
        <v>234</v>
      </c>
      <c r="M38" s="84">
        <v>0.35</v>
      </c>
      <c r="N38" s="17">
        <f>L38/(1-M38)</f>
        <v>360</v>
      </c>
      <c r="R38" s="97" t="s">
        <v>79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98"/>
      <c r="C39" s="98"/>
      <c r="D39" s="98"/>
      <c r="E39" s="98" t="s">
        <v>108</v>
      </c>
      <c r="F39" s="98"/>
      <c r="G39" s="98"/>
      <c r="H39" s="98"/>
      <c r="I39" s="98"/>
      <c r="J39" s="98"/>
      <c r="K39" s="98"/>
      <c r="R39" s="97" t="s">
        <v>80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98"/>
      <c r="C40" s="98"/>
      <c r="D40" s="98"/>
      <c r="E40" s="98"/>
      <c r="F40" s="98"/>
      <c r="G40" s="98"/>
      <c r="H40" s="98"/>
      <c r="I40" s="98"/>
      <c r="J40" s="98"/>
      <c r="K40" s="98"/>
      <c r="R40" s="96" t="s">
        <v>81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98">
        <v>5</v>
      </c>
      <c r="C41" s="98"/>
      <c r="D41" s="98" t="s">
        <v>109</v>
      </c>
      <c r="E41" s="98" t="s">
        <v>110</v>
      </c>
      <c r="F41" s="98"/>
      <c r="G41" s="98">
        <v>1</v>
      </c>
      <c r="H41" s="98">
        <v>25</v>
      </c>
      <c r="I41" s="98"/>
      <c r="J41" s="98">
        <f>G41*H41</f>
        <v>25</v>
      </c>
      <c r="K41" s="100" t="s">
        <v>102</v>
      </c>
      <c r="L41" s="17">
        <v>16.25</v>
      </c>
      <c r="M41" s="84">
        <v>0.35</v>
      </c>
      <c r="N41" s="17">
        <f>L41/(1-M41)</f>
        <v>25</v>
      </c>
      <c r="R41" s="9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98"/>
      <c r="C42" s="98"/>
      <c r="D42" s="98"/>
      <c r="E42" s="98"/>
      <c r="F42" s="98"/>
      <c r="G42" s="98"/>
      <c r="H42" s="98"/>
      <c r="I42" s="98"/>
      <c r="J42" s="98"/>
      <c r="K42" s="98"/>
      <c r="R42" s="9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ht="15.75" customHeight="1" thickBot="1">
      <c r="A44" s="17"/>
      <c r="B44" s="58"/>
      <c r="C44" s="59"/>
      <c r="D44" s="60"/>
      <c r="E44" s="61"/>
      <c r="F44" s="62"/>
      <c r="G44" s="62"/>
      <c r="H44" s="63"/>
      <c r="I44" s="64"/>
      <c r="J44" s="64"/>
      <c r="K44" s="77"/>
      <c r="R44" s="1"/>
    </row>
    <row r="45" spans="1:250" ht="15.75" customHeight="1">
      <c r="A45" s="17"/>
      <c r="B45" s="11"/>
      <c r="C45" s="11"/>
      <c r="D45" s="12"/>
      <c r="E45" s="21"/>
      <c r="F45" s="11"/>
      <c r="G45" s="30" t="s">
        <v>4</v>
      </c>
      <c r="H45" s="48" t="s">
        <v>3</v>
      </c>
      <c r="I45" s="47"/>
      <c r="J45" s="47">
        <f>SUM(J22:J44)</f>
        <v>2913</v>
      </c>
      <c r="K45" s="57"/>
      <c r="R45" s="1"/>
    </row>
    <row r="46" spans="1:250" ht="15.75" customHeight="1">
      <c r="A46" s="17"/>
      <c r="B46" s="11"/>
      <c r="C46" s="11"/>
      <c r="D46" s="12"/>
      <c r="E46" s="41"/>
      <c r="F46" s="39"/>
      <c r="G46" s="40" t="s">
        <v>35</v>
      </c>
      <c r="H46" s="49" t="s">
        <v>3</v>
      </c>
      <c r="I46" s="50"/>
      <c r="J46" s="50">
        <v>0</v>
      </c>
      <c r="K46" s="55"/>
      <c r="R46" s="1"/>
    </row>
    <row r="47" spans="1:250" ht="15.75" customHeight="1">
      <c r="A47" s="17"/>
      <c r="B47" s="11"/>
      <c r="C47" s="11"/>
      <c r="D47" s="12"/>
      <c r="E47" s="42"/>
      <c r="F47" s="43"/>
      <c r="G47" s="54" t="s">
        <v>39</v>
      </c>
      <c r="H47" s="51" t="s">
        <v>3</v>
      </c>
      <c r="I47" s="52"/>
      <c r="J47" s="52">
        <v>0</v>
      </c>
      <c r="K47" s="56"/>
      <c r="R47" s="1"/>
    </row>
    <row r="48" spans="1:250" ht="15.75" customHeight="1" thickBot="1">
      <c r="A48" s="17"/>
      <c r="B48" s="59"/>
      <c r="C48" s="59"/>
      <c r="D48" s="58"/>
      <c r="E48" s="67"/>
      <c r="F48" s="68"/>
      <c r="G48" s="69" t="s">
        <v>36</v>
      </c>
      <c r="H48" s="70" t="s">
        <v>3</v>
      </c>
      <c r="I48" s="71"/>
      <c r="J48" s="71">
        <v>35</v>
      </c>
      <c r="K48" s="72"/>
      <c r="R48" s="1"/>
    </row>
    <row r="49" spans="1:250" ht="15.75" customHeight="1">
      <c r="A49" s="17"/>
      <c r="B49" s="11"/>
      <c r="C49" s="11"/>
      <c r="D49" s="12"/>
      <c r="E49" s="21"/>
      <c r="F49" s="11"/>
      <c r="G49" s="29" t="s">
        <v>37</v>
      </c>
      <c r="H49" s="48" t="s">
        <v>3</v>
      </c>
      <c r="I49" s="47"/>
      <c r="J49" s="47">
        <f>SUM(J45:J48)</f>
        <v>2948</v>
      </c>
      <c r="K49" s="57"/>
      <c r="R49" s="1"/>
    </row>
    <row r="50" spans="1:250" ht="15.75" customHeight="1" thickBot="1">
      <c r="A50" s="17"/>
      <c r="B50" s="59"/>
      <c r="C50" s="59"/>
      <c r="D50" s="58"/>
      <c r="E50" s="61"/>
      <c r="F50" s="59"/>
      <c r="G50" s="65" t="s">
        <v>38</v>
      </c>
      <c r="H50" s="63" t="s">
        <v>3</v>
      </c>
      <c r="I50" s="64"/>
      <c r="J50" s="64">
        <f>0.196*J49</f>
        <v>577.80799999999999</v>
      </c>
      <c r="K50" s="66"/>
      <c r="R50" s="1"/>
    </row>
    <row r="51" spans="1:250" ht="15.75" customHeight="1">
      <c r="A51" s="17"/>
      <c r="B51" s="11"/>
      <c r="C51" s="11"/>
      <c r="D51" s="12"/>
      <c r="E51" s="17"/>
      <c r="F51" s="11"/>
      <c r="G51" s="53" t="s">
        <v>4</v>
      </c>
      <c r="H51" s="48" t="s">
        <v>3</v>
      </c>
      <c r="I51" s="47"/>
      <c r="J51" s="48">
        <f>SUM(J49:J50)</f>
        <v>3525.808</v>
      </c>
      <c r="K51" s="57"/>
      <c r="R51" s="1"/>
    </row>
    <row r="52" spans="1:250" ht="15.75" customHeight="1">
      <c r="A52" s="17"/>
      <c r="B52" s="11"/>
      <c r="C52" s="11"/>
      <c r="D52" s="12"/>
      <c r="E52" s="17"/>
      <c r="F52" s="11"/>
      <c r="G52" s="53"/>
      <c r="H52" s="48"/>
      <c r="I52" s="47"/>
      <c r="J52" s="48"/>
      <c r="K52" s="57"/>
      <c r="R52" s="1"/>
    </row>
    <row r="53" spans="1:250" s="17" customFormat="1" ht="15.75" customHeight="1">
      <c r="B53" s="26" t="s">
        <v>9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 t="s">
        <v>40</v>
      </c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18"/>
      <c r="E57" s="11"/>
      <c r="F57" s="11"/>
      <c r="G57" s="13"/>
      <c r="H57" s="19"/>
      <c r="I57" s="11"/>
      <c r="J57" s="15"/>
      <c r="K57" s="16"/>
      <c r="L57" s="2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C58" s="11"/>
      <c r="D58" s="73" t="s">
        <v>41</v>
      </c>
      <c r="E58" s="11"/>
      <c r="F58" s="11"/>
      <c r="G58" s="13"/>
      <c r="H58" s="14"/>
      <c r="I58" s="11"/>
      <c r="J58" s="7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53" t="s">
        <v>42</v>
      </c>
      <c r="E59" s="18" t="s">
        <v>54</v>
      </c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49</v>
      </c>
      <c r="E60" s="87" t="s">
        <v>20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50</v>
      </c>
      <c r="E61" s="17" t="s">
        <v>43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51</v>
      </c>
      <c r="E62" s="22" t="s">
        <v>44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52</v>
      </c>
      <c r="E63" s="17" t="s">
        <v>45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53</v>
      </c>
      <c r="E64" s="11" t="s">
        <v>46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47</v>
      </c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8"/>
      <c r="C69" s="8"/>
      <c r="D69" s="11"/>
      <c r="E69" s="11"/>
      <c r="F69" s="11"/>
      <c r="G69" s="23"/>
      <c r="H69" s="11"/>
      <c r="I69" s="11"/>
      <c r="J69" s="23"/>
      <c r="K69" s="2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16</v>
      </c>
      <c r="C70" s="11"/>
      <c r="D70" s="11"/>
      <c r="E70" s="11"/>
      <c r="F70" s="11"/>
      <c r="G70" s="23"/>
      <c r="H70" s="11"/>
      <c r="I70" s="11"/>
      <c r="J70" s="23"/>
      <c r="K70" s="23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48</v>
      </c>
      <c r="C71" s="8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2012-01-03T12:32:10Z</cp:lastPrinted>
  <dcterms:created xsi:type="dcterms:W3CDTF">2000-06-29T05:08:18Z</dcterms:created>
  <dcterms:modified xsi:type="dcterms:W3CDTF">2012-01-03T12:41:16Z</dcterms:modified>
</cp:coreProperties>
</file>