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J36" i="1" l="1"/>
  <c r="L36" i="1" s="1"/>
  <c r="J34" i="1"/>
  <c r="L34" i="1" s="1"/>
  <c r="H31" i="1"/>
  <c r="J31" i="1" s="1"/>
  <c r="L31" i="1" s="1"/>
  <c r="H22" i="1"/>
  <c r="J22" i="1" l="1"/>
  <c r="L22" i="1" s="1"/>
  <c r="L40" i="1" l="1"/>
  <c r="L44" i="1" l="1"/>
  <c r="L46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<sst xmlns="http://schemas.openxmlformats.org/spreadsheetml/2006/main" count="99" uniqueCount="83">
  <si>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</si>
  <si>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</si>
  <si>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</si>
  <si>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</si>
  <si>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</si>
  <si>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</si>
  <si>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</si>
  <si>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</si>
  <si>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</si>
  <si>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</si>
  <si>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</si>
  <si>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</si>
  <si>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</si>
  <si>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</si>
  <si>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</si>
  <si>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</si>
  <si>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</si>
  <si>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</si>
  <si>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</si>
  <si>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</si>
  <si>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</si>
  <si>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</si>
  <si>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</si>
  <si>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</si>
  <si>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</si>
  <si>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</si>
  <si>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</si>
  <si>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</si>
  <si>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</si>
  <si>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</si>
  <si>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</si>
  <si>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</si>
  <si>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</si>
  <si>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</si>
  <si>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</si>
  <si>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</si>
  <si>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</si>
  <si>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</si>
  <si>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</si>
  <si>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</si>
  <si>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</si>
  <si>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</si>
  <si>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</si>
  <si>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</si>
  <si>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</si>
  <si>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</si>
  <si>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</si>
  <si>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</si>
  <si>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</si>
  <si>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</si>
  <si>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</si>
  <si>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</si>
  <si>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</si>
  <si>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</si>
  <si>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</si>
  <si>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</si>
  <si>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</si>
  <si>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</si>
  <si>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521 501-35112</t>
  </si>
  <si>
    <t>Capteur thermique massique SS20.500</t>
  </si>
  <si>
    <t>Longueur de sonde : 350mm</t>
  </si>
  <si>
    <t>Calibration: standard +-3%</t>
  </si>
  <si>
    <t>Gamme de mesure : 0-35 Nm/s</t>
  </si>
  <si>
    <t>Modèle ATEX zone 2</t>
  </si>
  <si>
    <t>Connecteur et câble 5 mètres</t>
  </si>
  <si>
    <t xml:space="preserve">SAIPOL </t>
  </si>
  <si>
    <t>33530 Bassens</t>
  </si>
  <si>
    <t>5, avenue bellerive des moines</t>
  </si>
  <si>
    <t>Mr Durand (05 57 80 87 71)</t>
  </si>
  <si>
    <t>+33 9 70 61 16 19</t>
  </si>
  <si>
    <t>Diam : 500m</t>
  </si>
  <si>
    <t>Gamme de température: -40°c à +85°c</t>
  </si>
  <si>
    <t>2 sorties 4-20mA/0-10V pour mesure vitesse et Temp.</t>
  </si>
  <si>
    <t>Alimentation: 24Vdc</t>
  </si>
  <si>
    <t>521 501-95112</t>
  </si>
  <si>
    <t>dito</t>
  </si>
  <si>
    <t>Diam : 550m</t>
  </si>
  <si>
    <t>Longueur de sonde : 500mm</t>
  </si>
  <si>
    <t>517 206</t>
  </si>
  <si>
    <t>Raccord de passage laiton G1/2</t>
  </si>
  <si>
    <t>3</t>
  </si>
  <si>
    <t>Reference to indicate on shipping note : Commande 28396</t>
  </si>
  <si>
    <t>1212RH178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</si>
</sst>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quotePrefix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1657350</xdr:colOff>
      <xdr:row>63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43</v>
      </c>
      <c r="E8" s="8"/>
      <c r="F8" s="21"/>
      <c r="G8" s="21"/>
      <c r="H8" s="21"/>
      <c r="I8" s="21"/>
      <c r="J8" s="28" t="s">
        <v>1</v>
      </c>
      <c r="K8" s="17"/>
      <c r="L8" s="71">
        <v>41253</v>
      </c>
      <c r="M8" s="21"/>
      <c r="N8" s="91"/>
    </row>
    <row r="9" spans="1:252" ht="15.75" customHeight="1">
      <c r="A9" s="17"/>
      <c r="B9" s="21"/>
      <c r="C9" s="21"/>
      <c r="D9" s="92" t="s">
        <v>44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45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>
        <v>28396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54</v>
      </c>
      <c r="E12" s="8"/>
      <c r="F12" s="21"/>
      <c r="G12" s="17"/>
      <c r="H12" s="17"/>
      <c r="I12" s="17"/>
      <c r="J12" s="20" t="s">
        <v>41</v>
      </c>
      <c r="K12" s="20"/>
      <c r="L12" s="29" t="s">
        <v>82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47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55</v>
      </c>
      <c r="E15" s="8"/>
      <c r="F15" s="21"/>
      <c r="G15" s="17"/>
      <c r="H15" s="17"/>
      <c r="I15" s="17"/>
      <c r="J15" s="20" t="s">
        <v>21</v>
      </c>
      <c r="L15" s="80" t="s">
        <v>69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48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50</v>
      </c>
      <c r="I19" s="32" t="s">
        <v>49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98" t="s">
        <v>58</v>
      </c>
      <c r="E22" s="98" t="s">
        <v>59</v>
      </c>
      <c r="F22" s="98"/>
      <c r="G22" s="99">
        <v>6</v>
      </c>
      <c r="H22" s="46">
        <f>640+42+290</f>
        <v>972</v>
      </c>
      <c r="I22" s="81">
        <v>-0.38</v>
      </c>
      <c r="J22" s="46">
        <f>H22*(1+I22)</f>
        <v>602.64</v>
      </c>
      <c r="K22" s="45"/>
      <c r="L22" s="45">
        <f>G22*J22</f>
        <v>3615.84</v>
      </c>
      <c r="M22" s="73" t="s">
        <v>80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98" t="s">
        <v>70</v>
      </c>
      <c r="E23" s="98" t="s">
        <v>60</v>
      </c>
      <c r="F23" s="98"/>
      <c r="G23" s="99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98"/>
      <c r="E24" s="98" t="s">
        <v>61</v>
      </c>
      <c r="F24" s="98"/>
      <c r="G24" s="99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98"/>
      <c r="E25" s="98" t="s">
        <v>62</v>
      </c>
      <c r="F25" s="98"/>
      <c r="G25" s="99"/>
      <c r="H25" s="46"/>
      <c r="I25" s="81"/>
      <c r="J25" s="46"/>
      <c r="K25" s="45"/>
      <c r="L25" s="45"/>
      <c r="M25" s="73"/>
      <c r="P25" s="12"/>
      <c r="Q25" s="11"/>
      <c r="R25" s="98"/>
      <c r="S25" s="98"/>
      <c r="T25" s="98"/>
      <c r="U25" s="99"/>
      <c r="V25" s="46"/>
      <c r="W25" s="45"/>
    </row>
    <row r="26" spans="1:23" ht="15">
      <c r="A26" s="17"/>
      <c r="B26" s="12"/>
      <c r="C26" s="11"/>
      <c r="D26" s="98"/>
      <c r="E26" s="98" t="s">
        <v>71</v>
      </c>
      <c r="F26" s="98"/>
      <c r="G26" s="99"/>
      <c r="H26" s="46"/>
      <c r="I26" s="81"/>
      <c r="J26" s="46"/>
      <c r="K26" s="45"/>
      <c r="L26" s="45"/>
      <c r="M26" s="73"/>
      <c r="P26" s="12"/>
      <c r="Q26" s="11"/>
      <c r="R26" s="98"/>
      <c r="S26" s="98"/>
      <c r="T26" s="98"/>
      <c r="U26" s="99"/>
      <c r="V26" s="46"/>
      <c r="W26" s="45"/>
    </row>
    <row r="27" spans="1:23" ht="15">
      <c r="A27" s="17"/>
      <c r="B27" s="12"/>
      <c r="C27" s="11"/>
      <c r="D27" s="98"/>
      <c r="E27" s="98" t="s">
        <v>72</v>
      </c>
      <c r="F27" s="98"/>
      <c r="G27" s="99"/>
      <c r="H27" s="46"/>
      <c r="I27" s="81"/>
      <c r="J27" s="46"/>
      <c r="K27" s="45"/>
      <c r="L27" s="45"/>
      <c r="M27" s="73"/>
      <c r="P27" s="12"/>
      <c r="Q27" s="11"/>
      <c r="R27" s="98"/>
      <c r="S27" s="98"/>
      <c r="T27" s="98"/>
      <c r="U27" s="99"/>
      <c r="V27" s="46"/>
      <c r="W27" s="45"/>
    </row>
    <row r="28" spans="1:23" ht="15">
      <c r="A28" s="17"/>
      <c r="B28" s="12"/>
      <c r="C28" s="11"/>
      <c r="D28" s="98"/>
      <c r="E28" s="98" t="s">
        <v>73</v>
      </c>
      <c r="F28" s="98"/>
      <c r="G28" s="99"/>
      <c r="H28" s="46"/>
      <c r="I28" s="81"/>
      <c r="J28" s="46"/>
      <c r="K28" s="45"/>
      <c r="L28" s="45"/>
      <c r="M28" s="73"/>
      <c r="P28" s="12"/>
      <c r="Q28" s="11"/>
      <c r="R28" s="98"/>
      <c r="S28" s="98"/>
      <c r="T28" s="98"/>
      <c r="U28" s="99"/>
      <c r="V28" s="46"/>
      <c r="W28" s="45"/>
    </row>
    <row r="29" spans="1:23" ht="15">
      <c r="A29" s="17"/>
      <c r="B29" s="12"/>
      <c r="C29" s="11"/>
      <c r="D29" s="98"/>
      <c r="E29" s="98" t="s">
        <v>63</v>
      </c>
      <c r="F29" s="98"/>
      <c r="G29" s="99"/>
      <c r="H29" s="46"/>
      <c r="I29" s="81"/>
      <c r="J29" s="46"/>
      <c r="K29" s="45"/>
      <c r="L29" s="45"/>
      <c r="M29" s="73"/>
      <c r="P29" s="12"/>
      <c r="Q29" s="11"/>
      <c r="R29" s="98"/>
      <c r="S29" s="98"/>
      <c r="T29" s="98"/>
      <c r="U29" s="99"/>
      <c r="V29" s="46"/>
      <c r="W29" s="45"/>
    </row>
    <row r="30" spans="1:23" ht="15">
      <c r="A30" s="17"/>
      <c r="B30" s="12"/>
      <c r="C30" s="11"/>
      <c r="D30" s="98"/>
      <c r="E30" s="98"/>
      <c r="F30" s="98"/>
      <c r="G30" s="99"/>
      <c r="H30" s="46"/>
      <c r="I30" s="81"/>
      <c r="J30" s="46"/>
      <c r="K30" s="45"/>
      <c r="L30" s="45"/>
      <c r="M30" s="73"/>
      <c r="P30" s="12"/>
      <c r="Q30" s="11"/>
      <c r="R30" s="98"/>
      <c r="S30" s="98"/>
      <c r="T30" s="98"/>
      <c r="U30" s="99"/>
      <c r="V30" s="46"/>
      <c r="W30" s="45"/>
    </row>
    <row r="31" spans="1:23" ht="15">
      <c r="A31" s="17"/>
      <c r="B31" s="12">
        <v>2</v>
      </c>
      <c r="C31" s="11"/>
      <c r="D31" s="98" t="s">
        <v>74</v>
      </c>
      <c r="E31" s="98" t="s">
        <v>75</v>
      </c>
      <c r="F31" s="98"/>
      <c r="G31" s="99">
        <v>13</v>
      </c>
      <c r="H31" s="46">
        <f>640+142+42+290</f>
        <v>1114</v>
      </c>
      <c r="I31" s="81">
        <v>-0.38</v>
      </c>
      <c r="J31" s="46">
        <f>H31*(1+I31)</f>
        <v>690.68</v>
      </c>
      <c r="K31" s="45"/>
      <c r="L31" s="45">
        <f>G31*J31</f>
        <v>8978.84</v>
      </c>
      <c r="M31" s="73" t="s">
        <v>80</v>
      </c>
      <c r="P31" s="12"/>
      <c r="Q31" s="11"/>
      <c r="R31" s="98"/>
      <c r="S31" s="98"/>
      <c r="T31" s="98"/>
      <c r="U31" s="99"/>
      <c r="V31" s="46"/>
      <c r="W31" s="45"/>
    </row>
    <row r="32" spans="1:23" ht="15">
      <c r="A32" s="17"/>
      <c r="B32" s="12"/>
      <c r="C32" s="11"/>
      <c r="D32" s="98" t="s">
        <v>76</v>
      </c>
      <c r="E32" s="98" t="s">
        <v>77</v>
      </c>
      <c r="F32" s="98"/>
      <c r="G32" s="99"/>
      <c r="H32" s="46"/>
      <c r="I32" s="81"/>
      <c r="J32" s="46"/>
      <c r="K32" s="45"/>
      <c r="L32" s="45"/>
      <c r="M32" s="73"/>
      <c r="P32" s="12"/>
      <c r="Q32" s="11"/>
      <c r="R32" s="98"/>
      <c r="S32" s="98"/>
      <c r="T32" s="98"/>
      <c r="U32" s="99"/>
      <c r="V32" s="46"/>
      <c r="W32" s="45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P33" s="12"/>
      <c r="Q33" s="11"/>
      <c r="R33" s="98"/>
      <c r="S33" s="98"/>
      <c r="T33" s="98"/>
      <c r="U33" s="99"/>
      <c r="V33" s="46"/>
      <c r="W33" s="45"/>
    </row>
    <row r="34" spans="1:252" ht="15">
      <c r="A34" s="17"/>
      <c r="B34" s="12">
        <v>3</v>
      </c>
      <c r="C34" s="11"/>
      <c r="D34" s="95">
        <v>523565</v>
      </c>
      <c r="E34" s="98" t="s">
        <v>64</v>
      </c>
      <c r="F34" s="98"/>
      <c r="G34" s="99">
        <v>19</v>
      </c>
      <c r="H34" s="46">
        <v>38</v>
      </c>
      <c r="I34" s="81">
        <v>-0.2</v>
      </c>
      <c r="J34" s="46">
        <f>H34*(1+I34)</f>
        <v>30.400000000000002</v>
      </c>
      <c r="K34" s="45"/>
      <c r="L34" s="45">
        <f>G34*J34</f>
        <v>577.6</v>
      </c>
      <c r="M34" s="73" t="s">
        <v>80</v>
      </c>
      <c r="P34" s="12"/>
      <c r="Q34" s="11"/>
      <c r="R34" s="98"/>
      <c r="S34" s="98"/>
      <c r="T34" s="98"/>
      <c r="U34" s="99"/>
      <c r="V34" s="46"/>
      <c r="W34" s="45"/>
    </row>
    <row r="35" spans="1:252" ht="15">
      <c r="A35" s="17"/>
      <c r="B35" s="12"/>
      <c r="C35" s="11"/>
      <c r="D35" s="98"/>
      <c r="E35" s="98"/>
      <c r="F35" s="98"/>
      <c r="G35" s="99"/>
      <c r="H35" s="46"/>
      <c r="I35" s="81"/>
      <c r="J35" s="46"/>
      <c r="K35" s="45"/>
      <c r="L35" s="45"/>
      <c r="M35" s="73"/>
      <c r="P35" s="12"/>
      <c r="Q35" s="11"/>
      <c r="R35" s="98"/>
      <c r="S35" s="98"/>
      <c r="T35" s="98"/>
      <c r="U35" s="99"/>
      <c r="V35" s="46"/>
      <c r="W35" s="45"/>
    </row>
    <row r="36" spans="1:252" ht="15">
      <c r="A36" s="17"/>
      <c r="B36" s="12">
        <v>4</v>
      </c>
      <c r="C36" s="11"/>
      <c r="D36" s="103" t="s">
        <v>78</v>
      </c>
      <c r="E36" s="98" t="s">
        <v>79</v>
      </c>
      <c r="F36" s="98"/>
      <c r="G36" s="99">
        <v>19</v>
      </c>
      <c r="H36" s="46">
        <v>31</v>
      </c>
      <c r="I36" s="81">
        <v>-0.2</v>
      </c>
      <c r="J36" s="46">
        <f>H36*(1+I36)</f>
        <v>24.8</v>
      </c>
      <c r="K36" s="45"/>
      <c r="L36" s="45">
        <f>G36*J36</f>
        <v>471.2</v>
      </c>
      <c r="M36" s="73" t="s">
        <v>80</v>
      </c>
      <c r="P36" s="12"/>
      <c r="Q36" s="11"/>
      <c r="R36" s="98"/>
      <c r="S36" s="98"/>
      <c r="T36" s="98"/>
      <c r="U36" s="99"/>
      <c r="V36" s="46"/>
      <c r="W36" s="45"/>
    </row>
    <row r="37" spans="1:252" ht="15">
      <c r="A37" s="17"/>
      <c r="B37" s="12"/>
      <c r="C37" s="11"/>
      <c r="D37" s="98"/>
      <c r="E37" s="98"/>
      <c r="F37" s="98"/>
      <c r="G37" s="99"/>
      <c r="H37" s="46"/>
      <c r="I37" s="81"/>
      <c r="J37" s="46"/>
      <c r="K37" s="45"/>
      <c r="L37" s="45"/>
      <c r="M37" s="73"/>
      <c r="P37" s="12"/>
      <c r="Q37" s="11"/>
      <c r="R37" s="98"/>
      <c r="S37" s="98"/>
      <c r="T37" s="98"/>
      <c r="U37" s="99"/>
      <c r="V37" s="46"/>
      <c r="W37" s="45"/>
    </row>
    <row r="38" spans="1:252" ht="15">
      <c r="A38" s="17"/>
      <c r="B38" s="12"/>
      <c r="C38" s="11"/>
      <c r="D38" s="98"/>
      <c r="E38" s="98"/>
      <c r="F38" s="98"/>
      <c r="G38" s="99"/>
      <c r="H38" s="46"/>
      <c r="I38" s="81"/>
      <c r="J38" s="46"/>
      <c r="K38" s="45"/>
      <c r="L38" s="45"/>
      <c r="M38" s="73"/>
      <c r="O38" s="81"/>
    </row>
    <row r="39" spans="1:252" ht="15.75" customHeight="1" thickBot="1">
      <c r="A39" s="17"/>
      <c r="B39" s="93"/>
      <c r="C39" s="93"/>
      <c r="D39" s="93"/>
      <c r="E39" s="93"/>
      <c r="F39" s="93"/>
      <c r="G39" s="93"/>
      <c r="H39" s="59"/>
      <c r="I39" s="59"/>
      <c r="J39" s="60"/>
      <c r="K39" s="61"/>
      <c r="L39" s="61"/>
      <c r="M39" s="74"/>
      <c r="P39"/>
      <c r="Q39"/>
    </row>
    <row r="40" spans="1:252" ht="15.75" customHeight="1">
      <c r="A40" s="17"/>
      <c r="B40" s="11"/>
      <c r="C40" s="11"/>
      <c r="D40" s="12"/>
      <c r="E40" s="21"/>
      <c r="F40" s="11"/>
      <c r="G40" s="28" t="s">
        <v>18</v>
      </c>
      <c r="H40" s="28"/>
      <c r="I40" s="28"/>
      <c r="J40" s="46" t="s">
        <v>4</v>
      </c>
      <c r="K40" s="45"/>
      <c r="L40" s="45">
        <f>SUM(L22:L39)</f>
        <v>13643.480000000001</v>
      </c>
      <c r="M40" s="55"/>
      <c r="O40" s="97"/>
      <c r="P40"/>
      <c r="Q40"/>
    </row>
    <row r="41" spans="1:252" ht="15.75" customHeight="1">
      <c r="A41" s="17"/>
      <c r="B41" s="11"/>
      <c r="C41" s="11"/>
      <c r="D41" s="12"/>
      <c r="E41" s="39"/>
      <c r="F41" s="37"/>
      <c r="G41" s="38" t="s">
        <v>15</v>
      </c>
      <c r="H41" s="38"/>
      <c r="I41" s="38"/>
      <c r="J41" s="47" t="s">
        <v>4</v>
      </c>
      <c r="K41" s="48"/>
      <c r="L41" s="48">
        <v>0</v>
      </c>
      <c r="M41" s="53"/>
      <c r="P41"/>
      <c r="Q41"/>
    </row>
    <row r="42" spans="1:252" ht="15.75" customHeight="1">
      <c r="A42" s="17"/>
      <c r="B42" s="11"/>
      <c r="C42" s="11"/>
      <c r="D42" s="12"/>
      <c r="E42" s="40"/>
      <c r="F42" s="41"/>
      <c r="G42" s="52" t="s">
        <v>2</v>
      </c>
      <c r="H42" s="52"/>
      <c r="I42" s="52"/>
      <c r="J42" s="49" t="s">
        <v>4</v>
      </c>
      <c r="K42" s="50"/>
      <c r="L42" s="50">
        <v>0</v>
      </c>
      <c r="M42" s="54"/>
    </row>
    <row r="43" spans="1:252" ht="15.75" customHeight="1" thickBot="1">
      <c r="A43" s="17"/>
      <c r="B43" s="57"/>
      <c r="C43" s="57"/>
      <c r="D43" s="56"/>
      <c r="E43" s="64"/>
      <c r="F43" s="65"/>
      <c r="G43" s="66" t="s">
        <v>16</v>
      </c>
      <c r="H43" s="66"/>
      <c r="I43" s="66"/>
      <c r="J43" s="67" t="s">
        <v>4</v>
      </c>
      <c r="K43" s="68"/>
      <c r="L43" s="68">
        <v>0</v>
      </c>
      <c r="M43" s="69"/>
    </row>
    <row r="44" spans="1:252" ht="15.75" customHeight="1">
      <c r="A44" s="17"/>
      <c r="B44" s="11"/>
      <c r="C44" s="11"/>
      <c r="D44" s="12"/>
      <c r="E44" s="21"/>
      <c r="F44" s="11"/>
      <c r="G44" s="27" t="s">
        <v>23</v>
      </c>
      <c r="H44" s="27"/>
      <c r="I44" s="27"/>
      <c r="J44" s="46" t="s">
        <v>4</v>
      </c>
      <c r="K44" s="45"/>
      <c r="L44" s="45">
        <f>SUM(L40:L43)</f>
        <v>13643.480000000001</v>
      </c>
      <c r="M44" s="55"/>
    </row>
    <row r="45" spans="1:252" ht="15.75" customHeight="1" thickBot="1">
      <c r="A45" s="17"/>
      <c r="B45" s="57"/>
      <c r="C45" s="57"/>
      <c r="D45" s="56"/>
      <c r="E45" s="58"/>
      <c r="F45" s="57"/>
      <c r="G45" s="62" t="s">
        <v>53</v>
      </c>
      <c r="H45" s="62"/>
      <c r="I45" s="62"/>
      <c r="J45" s="60" t="s">
        <v>4</v>
      </c>
      <c r="K45" s="61"/>
      <c r="L45" s="61"/>
      <c r="M45" s="63"/>
    </row>
    <row r="46" spans="1:252" ht="15.75" customHeight="1">
      <c r="A46" s="17"/>
      <c r="B46" s="11"/>
      <c r="C46" s="11"/>
      <c r="D46" s="12"/>
      <c r="E46" s="17"/>
      <c r="F46" s="11"/>
      <c r="G46" s="51" t="s">
        <v>18</v>
      </c>
      <c r="H46" s="51"/>
      <c r="I46" s="51"/>
      <c r="J46" s="46" t="s">
        <v>4</v>
      </c>
      <c r="K46" s="45"/>
      <c r="L46" s="46">
        <f>SUM(L44:L45)</f>
        <v>13643.480000000001</v>
      </c>
      <c r="M46" s="55"/>
    </row>
    <row r="47" spans="1:252" ht="15.75" customHeight="1">
      <c r="A47" s="17"/>
      <c r="B47" s="11"/>
      <c r="C47" s="11"/>
      <c r="D47" s="51" t="s">
        <v>52</v>
      </c>
      <c r="E47" s="98" t="s">
        <v>65</v>
      </c>
      <c r="F47" s="11"/>
      <c r="G47" s="51"/>
      <c r="H47" s="51"/>
      <c r="I47" s="51"/>
      <c r="J47" s="46"/>
      <c r="K47" s="45"/>
      <c r="L47" s="46"/>
      <c r="M47" s="55"/>
    </row>
    <row r="48" spans="1:252" s="17" customFormat="1" ht="15.75" customHeight="1">
      <c r="C48" s="11"/>
      <c r="E48" s="98" t="s">
        <v>67</v>
      </c>
      <c r="F48" s="11"/>
      <c r="G48" s="13"/>
      <c r="H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8"/>
      <c r="E49" s="98" t="s">
        <v>66</v>
      </c>
      <c r="F49" s="11"/>
      <c r="G49" s="13"/>
      <c r="H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8"/>
      <c r="E50" s="86" t="s">
        <v>57</v>
      </c>
      <c r="F50" s="11"/>
      <c r="G50" s="13"/>
      <c r="H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86" t="s">
        <v>68</v>
      </c>
      <c r="F51" s="11"/>
      <c r="G51" s="13"/>
      <c r="H51" s="13"/>
      <c r="I51" s="98"/>
      <c r="J51" s="19"/>
      <c r="K51" s="11"/>
      <c r="L51" s="15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8"/>
      <c r="E52" s="17" t="s">
        <v>81</v>
      </c>
      <c r="F52" s="11"/>
      <c r="G52" s="13"/>
      <c r="H52" s="13"/>
      <c r="I52" s="98"/>
      <c r="J52" s="19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8"/>
      <c r="F53" s="11"/>
      <c r="G53" s="13"/>
      <c r="H53" s="13"/>
      <c r="I53" s="98"/>
      <c r="J53" s="19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C54" s="11"/>
      <c r="D54" s="70" t="s">
        <v>24</v>
      </c>
      <c r="E54" s="11"/>
      <c r="F54" s="11"/>
      <c r="G54" s="13"/>
      <c r="H54" s="13"/>
      <c r="I54" s="13"/>
      <c r="J54" s="14"/>
      <c r="K54" s="11"/>
      <c r="L54" s="72"/>
      <c r="M54" s="16"/>
      <c r="N54" s="8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51" t="s">
        <v>25</v>
      </c>
      <c r="E55" s="18" t="s">
        <v>56</v>
      </c>
      <c r="F55" s="11"/>
      <c r="G55" s="13"/>
      <c r="H55" s="13"/>
      <c r="I55" s="13"/>
      <c r="J55" s="14"/>
      <c r="K55" s="11"/>
      <c r="L55" s="15"/>
      <c r="M55" s="16"/>
      <c r="N55" s="9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D56" s="25" t="s">
        <v>26</v>
      </c>
      <c r="E56" s="84" t="s">
        <v>38</v>
      </c>
      <c r="M56" s="21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D57" s="25" t="s">
        <v>27</v>
      </c>
      <c r="E57" s="22" t="s">
        <v>17</v>
      </c>
      <c r="M57" s="21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7" customFormat="1" ht="15.75" customHeight="1">
      <c r="B63" s="11" t="s">
        <v>33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s="17" customFormat="1" ht="15.75" customHeight="1">
      <c r="B64" s="11" t="s">
        <v>37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2012-12-10T12:00:06Z</cp:lastPrinted>
  <dcterms:created xsi:type="dcterms:W3CDTF">2000-06-29T05:08:18Z</dcterms:created>
  <dcterms:modified xsi:type="dcterms:W3CDTF">2012-12-10T12:00:36Z</dcterms:modified>
</cp:coreProperties>
</file>