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0" i="1" s="1"/>
  <c r="L34" i="1" s="1"/>
  <c r="L36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<sst xmlns="http://schemas.openxmlformats.org/spreadsheetml/2006/main" count="83" uniqueCount="70">
  <si>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</si>
  <si>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</si>
  <si>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</si>
  <si>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</si>
  <si>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</si>
  <si>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</si>
  <si>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</si>
  <si>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</si>
  <si>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</si>
  <si>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</si>
  <si>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</si>
  <si>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</si>
  <si>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</si>
  <si>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</si>
  <si>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</si>
  <si>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</si>
  <si>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</si>
  <si>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</si>
  <si>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</si>
  <si>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</si>
  <si>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</si>
  <si>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</si>
  <si>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</si>
  <si>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</si>
  <si>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</si>
  <si>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</si>
  <si>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</si>
  <si>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</si>
  <si>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</si>
  <si>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</si>
  <si>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</si>
  <si>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</si>
  <si>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</si>
  <si>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</si>
  <si>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</si>
  <si>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</si>
  <si>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</si>
  <si>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</si>
  <si>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</si>
  <si>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</si>
  <si>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</si>
  <si>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</si>
  <si>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</si>
  <si>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</si>
  <si>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</si>
  <si>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</si>
  <si>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</si>
  <si>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</si>
  <si>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</si>
  <si>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</si>
  <si>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</si>
  <si>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</si>
  <si>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</si>
  <si>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</si>
  <si>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</si>
  <si>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</si>
  <si>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</si>
  <si>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</si>
  <si>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1202RH013</t>
  </si>
  <si>
    <t>046 121</t>
  </si>
  <si>
    <t>7ME5850-8AC01-0AA2</t>
  </si>
  <si>
    <t>Fluid: water</t>
  </si>
  <si>
    <t>Micronis</t>
  </si>
  <si>
    <t>ZIFAC Route de Prayssas</t>
  </si>
  <si>
    <t>F 47450 Colayrac Saint Cirq</t>
  </si>
  <si>
    <t>Attention: Denis Chassaigne Tél:  05 53 68 01 55</t>
  </si>
  <si>
    <t>Shipping reference: 046 121</t>
  </si>
  <si>
    <t>Minix MA70 Flowmeter</t>
  </si>
  <si>
    <t>Range : 5 - 50 l/h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</si>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</sst>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1190625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4" t="s">
        <v>36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5" t="s">
        <v>46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40952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80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2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60</v>
      </c>
      <c r="E22" s="17" t="s">
        <v>67</v>
      </c>
      <c r="F22" s="17"/>
      <c r="G22" s="17">
        <v>2</v>
      </c>
      <c r="H22" s="46"/>
      <c r="I22" s="81"/>
      <c r="J22" s="46">
        <f>80</f>
        <v>80</v>
      </c>
      <c r="K22" s="45"/>
      <c r="L22" s="45">
        <f>G22*J22</f>
        <v>160</v>
      </c>
      <c r="M22" s="73" t="s">
        <v>69</v>
      </c>
      <c r="O22" s="81"/>
      <c r="Q22" s="100"/>
      <c r="R22" s="101"/>
    </row>
    <row r="23" spans="1:19" ht="15">
      <c r="A23" s="17"/>
      <c r="B23" s="12"/>
      <c r="C23" s="11"/>
      <c r="D23" s="17"/>
      <c r="E23" s="17" t="s">
        <v>68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61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/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/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/>
      <c r="F27" s="17"/>
      <c r="G27" s="17"/>
      <c r="H27" s="46"/>
      <c r="M27" s="95"/>
      <c r="O27" s="81"/>
    </row>
    <row r="28" spans="1:19" ht="15">
      <c r="A28" s="17"/>
      <c r="B28" s="12"/>
      <c r="C28" s="11"/>
      <c r="D28" s="17"/>
      <c r="F28" s="17"/>
      <c r="G28" s="17"/>
      <c r="H28" s="46"/>
      <c r="M28" s="95"/>
      <c r="O28" s="81"/>
    </row>
    <row r="29" spans="1:19" ht="15.75" customHeight="1" thickBot="1">
      <c r="A29" s="17"/>
      <c r="B29" s="92"/>
      <c r="C29" s="92"/>
      <c r="D29" s="58"/>
      <c r="E29" s="58"/>
      <c r="F29" s="58"/>
      <c r="G29" s="58"/>
      <c r="H29" s="60"/>
      <c r="I29" s="59"/>
      <c r="J29" s="60"/>
      <c r="K29" s="61"/>
      <c r="L29" s="61"/>
      <c r="M29" s="74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SUM(L22:L29)</f>
        <v>160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16</v>
      </c>
      <c r="H33" s="66"/>
      <c r="I33" s="66"/>
      <c r="J33" s="67" t="s">
        <v>4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7"/>
      <c r="I34" s="27"/>
      <c r="J34" s="46" t="s">
        <v>4</v>
      </c>
      <c r="K34" s="45"/>
      <c r="L34" s="45">
        <f>SUM(L30:L33)</f>
        <v>160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48</v>
      </c>
      <c r="H35" s="62"/>
      <c r="I35" s="62"/>
      <c r="J35" s="60" t="s">
        <v>4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160</v>
      </c>
      <c r="M36" s="55"/>
    </row>
    <row r="37" spans="1:252" ht="15.75" customHeight="1">
      <c r="A37" s="17"/>
      <c r="B37" s="11"/>
      <c r="C37" s="11"/>
      <c r="D37" s="51" t="s">
        <v>47</v>
      </c>
      <c r="E37" s="86" t="s">
        <v>62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86" t="s">
        <v>63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64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57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7" t="s">
        <v>65</v>
      </c>
      <c r="F41" s="11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66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/>
      <c r="F45" s="11"/>
      <c r="G45" s="13"/>
      <c r="H45" s="13"/>
      <c r="I45" s="13"/>
      <c r="J45" s="14"/>
      <c r="K45" s="11"/>
      <c r="L45" s="15"/>
      <c r="M45" s="16"/>
      <c r="N45" s="94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2012-02-13T17:03:28Z</dcterms:modified>
</cp:coreProperties>
</file>