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0" i="1" l="1"/>
  <c r="N30" i="1"/>
  <c r="P30" i="1" s="1"/>
  <c r="J23" i="1" l="1"/>
  <c r="L23" i="1"/>
  <c r="N23" i="1" l="1"/>
  <c r="P23" i="1" s="1"/>
  <c r="Q23" i="1" s="1"/>
  <c r="J39" i="1" l="1"/>
  <c r="J43" i="1" s="1"/>
  <c r="J44" i="1" l="1"/>
  <c r="J45" i="1" s="1"/>
</calcChain>
</file>

<file path=xl/sharedStrings.xml><?xml version="1.0" encoding="utf-8"?>
<sst xmlns="http://schemas.openxmlformats.org/spreadsheetml/2006/main" count="99" uniqueCount="78">
  <si>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</si>
  <si>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</si>
  <si>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</si>
  <si>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</si>
  <si>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</si>
  <si>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</si>
  <si>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</si>
  <si>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</si>
  <si>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</si>
  <si>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</si>
  <si>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</si>
  <si>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</si>
  <si>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</si>
  <si>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</si>
  <si>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</si>
  <si>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</si>
  <si>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</si>
  <si>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</si>
  <si>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</si>
  <si>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</si>
  <si>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</si>
  <si>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</si>
  <si>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</si>
  <si>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</si>
  <si>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</si>
  <si>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</si>
  <si>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</si>
  <si>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</si>
  <si>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</si>
  <si>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</si>
  <si>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</si>
  <si>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</si>
  <si>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</si>
  <si>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</si>
  <si>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</si>
  <si>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</si>
  <si>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</si>
  <si>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</si>
  <si>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</si>
  <si>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</si>
  <si>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</si>
  <si>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</si>
  <si>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</si>
  <si>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</si>
  <si>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</si>
  <si>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</si>
  <si>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</si>
  <si>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</si>
  <si>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</si>
  <si>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>A2012RH234</t>
  </si>
  <si>
    <t>7ME5801-1FD11-2EA0</t>
  </si>
  <si>
    <t>Débitmètre Trogflux</t>
  </si>
  <si>
    <t>Type D2500</t>
  </si>
  <si>
    <t>Gamme: 4,2 à 42L/mn</t>
  </si>
  <si>
    <t>Fluide: eau</t>
  </si>
  <si>
    <t>Flotteur: inox 1.4305</t>
  </si>
  <si>
    <t>Connexion: PVC Femelle G3/4</t>
  </si>
  <si>
    <t>2</t>
  </si>
  <si>
    <t>Livré Elancourt</t>
  </si>
  <si>
    <t>7ME5850-6FC01-0BA2</t>
  </si>
  <si>
    <t>Débitmètre Minix</t>
  </si>
  <si>
    <t>Type: C400</t>
  </si>
  <si>
    <t>Flotteur: Inox 1.4571</t>
  </si>
  <si>
    <t>Connexion: G1/2 male inox</t>
  </si>
  <si>
    <t>Gamme: 40 à 400L/h</t>
  </si>
  <si>
    <t>Confirmation de commande</t>
  </si>
  <si>
    <t>Shipping instruction:</t>
  </si>
  <si>
    <t>Achat logis Salamander Group</t>
  </si>
  <si>
    <t>ZA de l'Eglantier</t>
  </si>
  <si>
    <t>17, rue des cerisiers</t>
  </si>
  <si>
    <t>91090 LISSES France</t>
  </si>
  <si>
    <t>Attention:  Olivier Aufrere</t>
  </si>
  <si>
    <t>Tél: (33) 01 60 11 83 20</t>
  </si>
  <si>
    <t>Shipping reference: CDF29301</t>
  </si>
  <si>
    <t>CDF29301</t>
  </si>
  <si>
    <t>Livraison prévue semaine 27</t>
  </si>
  <si>
    <t>Confirmation de commande :</t>
  </si>
  <si>
    <t>A2012RH234OC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</si>
</sst>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15" fontId="9" fillId="0" borderId="0" xfId="0" applyNumberFormat="1" applyFont="1" applyAlignment="1">
      <alignment vertical="center"/>
    </xf>
    <xf numFmtId="40" fontId="11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5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1" applyFont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40" fontId="9" fillId="0" borderId="0" xfId="0" applyNumberFormat="1" applyFont="1" applyAlignment="1">
      <alignment vertical="center"/>
    </xf>
    <xf numFmtId="40" fontId="9" fillId="0" borderId="0" xfId="2" quotePrefix="1" applyFont="1" applyAlignment="1">
      <alignment horizontal="center" vertical="center"/>
    </xf>
    <xf numFmtId="38" fontId="9" fillId="0" borderId="0" xfId="2" quotePrefix="1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10" t="s">
        <v>65</v>
      </c>
      <c r="I2" s="84"/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6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30</v>
      </c>
      <c r="C8" s="21"/>
      <c r="D8" s="94" t="s">
        <v>67</v>
      </c>
      <c r="E8" s="8"/>
      <c r="F8" s="21"/>
      <c r="G8" s="21"/>
      <c r="H8" s="30" t="s">
        <v>1</v>
      </c>
      <c r="I8" s="17"/>
      <c r="J8" s="73">
        <v>41089</v>
      </c>
      <c r="K8" s="21"/>
      <c r="M8" s="87"/>
    </row>
    <row r="9" spans="1:250" ht="15.75" customHeight="1">
      <c r="A9" s="17"/>
      <c r="B9" s="21"/>
      <c r="C9" s="21"/>
      <c r="D9" s="94" t="s">
        <v>68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69</v>
      </c>
      <c r="E10" s="8"/>
      <c r="F10" s="21"/>
      <c r="G10" s="30"/>
      <c r="H10" s="20" t="s">
        <v>76</v>
      </c>
      <c r="I10" s="20"/>
      <c r="J10" s="31" t="s">
        <v>77</v>
      </c>
      <c r="K10" s="21"/>
      <c r="M10" s="87"/>
    </row>
    <row r="11" spans="1:250" ht="15.75" customHeight="1">
      <c r="A11" s="17"/>
      <c r="B11" s="21"/>
      <c r="C11" s="21"/>
      <c r="D11" s="94" t="s">
        <v>70</v>
      </c>
      <c r="E11" s="8"/>
      <c r="F11" s="21"/>
      <c r="G11" s="21"/>
      <c r="H11" s="20" t="s">
        <v>27</v>
      </c>
      <c r="J11" s="17" t="s">
        <v>74</v>
      </c>
      <c r="K11" s="32"/>
      <c r="M11" s="87"/>
    </row>
    <row r="12" spans="1:250" ht="15.75" customHeight="1">
      <c r="A12" s="17"/>
      <c r="B12" s="77" t="s">
        <v>5</v>
      </c>
      <c r="C12" s="21"/>
      <c r="D12" s="94" t="s">
        <v>71</v>
      </c>
      <c r="E12" s="8"/>
      <c r="F12" s="21"/>
      <c r="G12" s="17"/>
      <c r="H12" s="20" t="s">
        <v>28</v>
      </c>
      <c r="I12" s="20"/>
      <c r="J12" s="31" t="s">
        <v>49</v>
      </c>
      <c r="K12" s="21"/>
      <c r="M12" s="87"/>
    </row>
    <row r="13" spans="1:250" ht="15.75" customHeight="1">
      <c r="A13" s="17"/>
      <c r="B13" s="77" t="s">
        <v>7</v>
      </c>
      <c r="C13" s="21"/>
      <c r="D13" s="94" t="s">
        <v>72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88"/>
    </row>
    <row r="14" spans="1:250" ht="15.75" customHeight="1">
      <c r="A14" s="17"/>
      <c r="B14" s="77" t="s">
        <v>6</v>
      </c>
      <c r="C14" s="21"/>
      <c r="D14" s="94"/>
      <c r="E14" s="8"/>
      <c r="F14" s="21"/>
      <c r="G14" s="17"/>
      <c r="H14" s="20" t="s">
        <v>11</v>
      </c>
      <c r="I14" s="21"/>
      <c r="J14" s="78" t="s">
        <v>9</v>
      </c>
      <c r="K14" s="21"/>
    </row>
    <row r="15" spans="1:250" ht="15.75" customHeight="1">
      <c r="A15" s="17"/>
      <c r="B15" s="77" t="s">
        <v>8</v>
      </c>
      <c r="C15" s="17"/>
      <c r="D15" s="94"/>
      <c r="E15" s="8"/>
      <c r="F15" s="21"/>
      <c r="G15" s="17"/>
      <c r="H15" s="20" t="s">
        <v>6</v>
      </c>
      <c r="J15" s="82" t="s">
        <v>12</v>
      </c>
      <c r="K15" s="21"/>
      <c r="M15" s="87"/>
    </row>
    <row r="16" spans="1:250" ht="15.75" customHeight="1">
      <c r="A16" s="17"/>
      <c r="B16" s="79" t="s">
        <v>10</v>
      </c>
      <c r="C16" s="17"/>
      <c r="D16" s="94"/>
      <c r="E16" s="8"/>
      <c r="F16" s="21"/>
      <c r="G16" s="17"/>
      <c r="H16" s="20" t="s">
        <v>8</v>
      </c>
      <c r="J16" s="91" t="s">
        <v>15</v>
      </c>
      <c r="K16" s="21"/>
    </row>
    <row r="17" spans="1:250" ht="15.75" customHeight="1">
      <c r="A17" s="17"/>
      <c r="B17" s="79"/>
      <c r="C17" s="17"/>
      <c r="D17" s="94"/>
      <c r="E17" s="21"/>
      <c r="F17" s="21"/>
      <c r="G17" s="17"/>
      <c r="H17" s="20" t="s">
        <v>10</v>
      </c>
      <c r="I17" s="21"/>
      <c r="J17" s="92" t="s">
        <v>17</v>
      </c>
      <c r="K17" s="21"/>
    </row>
    <row r="18" spans="1:250" ht="15.75" customHeight="1">
      <c r="A18" s="17"/>
      <c r="B18" s="79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5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4" t="s">
        <v>50</v>
      </c>
      <c r="E23" s="94" t="s">
        <v>51</v>
      </c>
      <c r="F23" s="94"/>
      <c r="G23" s="99">
        <v>2</v>
      </c>
      <c r="H23" s="48">
        <v>150</v>
      </c>
      <c r="I23" s="47"/>
      <c r="J23" s="47">
        <f>G23*H23</f>
        <v>300</v>
      </c>
      <c r="K23" s="75" t="s">
        <v>57</v>
      </c>
      <c r="L23" s="17">
        <f>104+29</f>
        <v>133</v>
      </c>
      <c r="M23" s="83">
        <v>0.37</v>
      </c>
      <c r="N23" s="17">
        <f>L23*(1-M23)</f>
        <v>83.79</v>
      </c>
      <c r="O23" s="96">
        <v>0.4</v>
      </c>
      <c r="P23" s="93">
        <f>N23/(1-O23)</f>
        <v>139.65</v>
      </c>
      <c r="Q23" s="97">
        <f>P23-N23</f>
        <v>55.86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4"/>
      <c r="E24" s="94" t="s">
        <v>52</v>
      </c>
      <c r="F24" s="94"/>
      <c r="G24" s="98"/>
      <c r="H24" s="48"/>
      <c r="I24" s="47"/>
      <c r="J24" s="47"/>
      <c r="K24" s="75"/>
      <c r="M24" s="83"/>
      <c r="O24" s="96"/>
      <c r="P24" s="93"/>
      <c r="Q24" s="9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/>
      <c r="E25" s="94" t="s">
        <v>53</v>
      </c>
      <c r="F25" s="94"/>
      <c r="G25" s="98"/>
      <c r="H25" s="48"/>
      <c r="I25" s="47"/>
      <c r="J25" s="47"/>
      <c r="K25" s="75"/>
      <c r="M25" s="83"/>
      <c r="O25" s="83"/>
      <c r="Q25" s="9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 t="s">
        <v>54</v>
      </c>
      <c r="F26" s="94"/>
      <c r="G26" s="98"/>
      <c r="H26" s="48"/>
      <c r="I26" s="47"/>
      <c r="J26" s="47"/>
      <c r="K26" s="75"/>
      <c r="M26" s="83"/>
      <c r="O26" s="83"/>
      <c r="Q26" s="9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 t="s">
        <v>55</v>
      </c>
      <c r="F27" s="94"/>
      <c r="G27" s="95"/>
      <c r="H27" s="48"/>
      <c r="I27" s="47"/>
      <c r="J27" s="47"/>
      <c r="K27" s="75"/>
      <c r="M27" s="83"/>
      <c r="O27" s="96"/>
      <c r="P27" s="93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4"/>
      <c r="E28" s="94" t="s">
        <v>56</v>
      </c>
      <c r="F28" s="94"/>
      <c r="G28" s="95"/>
      <c r="H28" s="48"/>
      <c r="I28" s="47"/>
      <c r="J28" s="47"/>
      <c r="K28" s="75"/>
      <c r="M28" s="83"/>
      <c r="O28" s="96"/>
      <c r="P28" s="93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/>
      <c r="F29" s="94"/>
      <c r="G29" s="95"/>
      <c r="H29" s="48"/>
      <c r="I29" s="47"/>
      <c r="J29" s="47"/>
      <c r="K29" s="75"/>
      <c r="M29" s="83"/>
      <c r="O29" s="96"/>
      <c r="P29" s="93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4" t="s">
        <v>59</v>
      </c>
      <c r="E30" s="94" t="s">
        <v>60</v>
      </c>
      <c r="F30" s="94"/>
      <c r="G30" s="95">
        <v>1</v>
      </c>
      <c r="H30" s="48">
        <v>295</v>
      </c>
      <c r="I30" s="47"/>
      <c r="J30" s="47">
        <f>G30*H30</f>
        <v>295</v>
      </c>
      <c r="K30" s="75" t="s">
        <v>57</v>
      </c>
      <c r="M30" s="83"/>
      <c r="N30" s="17">
        <f>140+15</f>
        <v>155</v>
      </c>
      <c r="O30" s="96">
        <v>0.45</v>
      </c>
      <c r="P30" s="93">
        <f>N30/(1-O30)</f>
        <v>281.81818181818181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 t="s">
        <v>61</v>
      </c>
      <c r="F31" s="94"/>
      <c r="G31" s="95"/>
      <c r="H31" s="48"/>
      <c r="I31" s="47"/>
      <c r="J31" s="47"/>
      <c r="K31" s="75"/>
      <c r="M31" s="83"/>
      <c r="O31" s="96"/>
      <c r="P31" s="93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4"/>
      <c r="E32" s="94" t="s">
        <v>62</v>
      </c>
      <c r="F32" s="94"/>
      <c r="G32" s="95"/>
      <c r="H32" s="48"/>
      <c r="I32" s="47"/>
      <c r="J32" s="47"/>
      <c r="K32" s="75"/>
      <c r="M32" s="83"/>
      <c r="O32" s="96"/>
      <c r="P32" s="93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4"/>
      <c r="E33" s="94" t="s">
        <v>63</v>
      </c>
      <c r="F33" s="94"/>
      <c r="G33" s="95"/>
      <c r="H33" s="48"/>
      <c r="I33" s="47"/>
      <c r="J33" s="47"/>
      <c r="K33" s="75"/>
      <c r="M33" s="83"/>
      <c r="O33" s="96"/>
      <c r="P33" s="93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4"/>
      <c r="E34" s="94" t="s">
        <v>64</v>
      </c>
      <c r="F34" s="94"/>
      <c r="G34" s="95"/>
      <c r="H34" s="48"/>
      <c r="I34" s="47"/>
      <c r="J34" s="47"/>
      <c r="K34" s="75"/>
      <c r="M34" s="83"/>
      <c r="O34" s="96"/>
      <c r="P34" s="93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4"/>
      <c r="E35" s="94" t="s">
        <v>54</v>
      </c>
      <c r="F35" s="94"/>
      <c r="G35" s="95"/>
      <c r="H35" s="48"/>
      <c r="I35" s="47"/>
      <c r="J35" s="47"/>
      <c r="K35" s="75"/>
      <c r="M35" s="83"/>
      <c r="O35" s="96"/>
      <c r="P35" s="93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4"/>
      <c r="E36" s="94"/>
      <c r="F36" s="94"/>
      <c r="G36" s="95"/>
      <c r="H36" s="48"/>
      <c r="I36" s="47"/>
      <c r="J36" s="47"/>
      <c r="K36" s="75"/>
      <c r="M36" s="83"/>
      <c r="O36" s="96"/>
      <c r="P36" s="93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4" t="s">
        <v>75</v>
      </c>
      <c r="E37" s="94"/>
      <c r="F37" s="94"/>
      <c r="G37" s="95"/>
      <c r="H37" s="48"/>
      <c r="I37" s="47"/>
      <c r="J37" s="47"/>
      <c r="K37" s="75"/>
      <c r="M37" s="83"/>
      <c r="O37" s="96"/>
      <c r="P37" s="93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6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595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31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35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32</v>
      </c>
      <c r="H42" s="70" t="s">
        <v>3</v>
      </c>
      <c r="I42" s="71"/>
      <c r="J42" s="71">
        <v>35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33</v>
      </c>
      <c r="H43" s="48" t="s">
        <v>3</v>
      </c>
      <c r="I43" s="47"/>
      <c r="J43" s="47">
        <f>SUM(J39:J42)</f>
        <v>630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34</v>
      </c>
      <c r="H44" s="63" t="s">
        <v>3</v>
      </c>
      <c r="I44" s="64"/>
      <c r="J44" s="64">
        <f>0.196*J43</f>
        <v>123.48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753.48</v>
      </c>
      <c r="K45" s="57"/>
    </row>
    <row r="46" spans="1:250" ht="15.75" customHeight="1">
      <c r="A46" s="17"/>
      <c r="B46" s="11"/>
      <c r="C46" s="11"/>
      <c r="D46" s="53" t="s">
        <v>66</v>
      </c>
      <c r="E46" s="94" t="s">
        <v>67</v>
      </c>
      <c r="F46" s="11"/>
      <c r="G46" s="53"/>
      <c r="H46" s="48"/>
      <c r="I46" s="47"/>
      <c r="J46" s="48"/>
      <c r="K46" s="57"/>
    </row>
    <row r="47" spans="1:250" s="17" customFormat="1" ht="15.75" customHeight="1">
      <c r="B47" s="26"/>
      <c r="C47" s="11"/>
      <c r="E47" s="94" t="s">
        <v>68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94" t="s">
        <v>69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94" t="s">
        <v>70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D50" s="18"/>
      <c r="E50" s="94" t="s">
        <v>71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94" t="s">
        <v>72</v>
      </c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18"/>
      <c r="E52" s="94" t="s">
        <v>73</v>
      </c>
      <c r="F52" s="11"/>
      <c r="G52" s="13"/>
      <c r="H52" s="14"/>
      <c r="I52" s="11"/>
      <c r="J52" s="74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36</v>
      </c>
      <c r="E53" s="18" t="s">
        <v>58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43</v>
      </c>
      <c r="E54" s="85" t="s">
        <v>47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44</v>
      </c>
      <c r="E55" s="17" t="s">
        <v>37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22" t="s">
        <v>38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45</v>
      </c>
      <c r="E57" s="17" t="s">
        <v>39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46</v>
      </c>
      <c r="E58" s="11" t="s">
        <v>40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41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14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42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2012-05-15T10:29:02Z</cp:lastPrinted>
  <dcterms:created xsi:type="dcterms:W3CDTF">2000-06-29T05:08:18Z</dcterms:created>
  <dcterms:modified xsi:type="dcterms:W3CDTF">2012-06-29T08:38:15Z</dcterms:modified>
</cp:coreProperties>
</file>