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O52" i="1" l="1"/>
  <c r="N52" i="1"/>
  <c r="R45" i="1"/>
  <c r="R23" i="1"/>
  <c r="P45" i="1" l="1"/>
  <c r="P23" i="1" l="1"/>
  <c r="J45" i="1"/>
  <c r="J23" i="1" l="1"/>
  <c r="J52" i="1" s="1"/>
  <c r="J56" i="1" s="1"/>
  <c r="J58" i="1" l="1"/>
</calcChain>
</file>

<file path=xl/sharedStrings.xml><?xml version="1.0" encoding="utf-8"?>
<sst xmlns="http://schemas.openxmlformats.org/spreadsheetml/2006/main" count="115" uniqueCount="101">
  <si>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</si>
  <si>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</si>
  <si>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</si>
  <si>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</si>
  <si>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</si>
  <si>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</si>
  <si>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</si>
  <si>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</si>
  <si>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</si>
  <si>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</si>
  <si>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</si>
  <si>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</si>
  <si>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</si>
  <si>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</si>
  <si>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</si>
  <si>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</si>
  <si>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</si>
  <si>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</si>
  <si>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</si>
  <si>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</si>
  <si>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</si>
  <si>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</si>
  <si>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</si>
  <si>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</si>
  <si>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</si>
  <si>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</si>
  <si>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</si>
  <si>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</si>
  <si>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</si>
  <si>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</si>
  <si>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</si>
  <si>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</si>
  <si>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</si>
  <si>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</si>
  <si>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</si>
  <si>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</si>
  <si>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</si>
  <si>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</si>
  <si>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</si>
  <si>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</si>
  <si>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</si>
  <si>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Charge minimale par commande:</t>
  </si>
  <si>
    <t>Expedition partielle:</t>
  </si>
  <si>
    <t>Annulation:</t>
  </si>
  <si>
    <t>A2012RH008</t>
  </si>
  <si>
    <t>+45 21 36 71 70</t>
  </si>
  <si>
    <t>+45 48 47 59 19</t>
  </si>
  <si>
    <t>www.summit.dk</t>
  </si>
  <si>
    <t>Summit</t>
  </si>
  <si>
    <t>Stamholmen 147</t>
  </si>
  <si>
    <t>DK-2650 Hvidovre</t>
  </si>
  <si>
    <t>Danmark</t>
  </si>
  <si>
    <t>Electromagnetic Flowmeter</t>
  </si>
  <si>
    <t>Output : 4-20mA with Hart</t>
  </si>
  <si>
    <t>with local display</t>
  </si>
  <si>
    <t>Ex work Germany</t>
  </si>
  <si>
    <t>Payment term/ Conditions de paiement:</t>
  </si>
  <si>
    <t>Validity/Validité:</t>
  </si>
  <si>
    <t>- Cable Gland : M16*1,5</t>
  </si>
  <si>
    <t>- IP protection: : IP67/Nema 5</t>
  </si>
  <si>
    <t>- Lining</t>
  </si>
  <si>
    <t xml:space="preserve">    flange facing: 3 mm until outside dimension of raced face of flange</t>
  </si>
  <si>
    <t>- Electrode mounted from outside</t>
  </si>
  <si>
    <t xml:space="preserve">    the electrode seal remains tight despite the grind of the electrode</t>
  </si>
  <si>
    <t xml:space="preserve">    removable electrodes</t>
  </si>
  <si>
    <t xml:space="preserve">   Tungsten carbide</t>
  </si>
  <si>
    <t xml:space="preserve">   no protection ring at the outside of the flow tube</t>
  </si>
  <si>
    <t>Cable Glands: M20/M16*1,5</t>
  </si>
  <si>
    <t>Offer from Dirk: 2012-1835</t>
  </si>
  <si>
    <t>Jens Poulsen</t>
  </si>
  <si>
    <t>jp@summit.dk</t>
  </si>
  <si>
    <t>Offer from dirk : 2012-1835</t>
  </si>
  <si>
    <t>MAG5792-2TA90-0CB0</t>
  </si>
  <si>
    <t>- DN 600 DIN 2501 PN 16 mat. No. 1.0460 / 1.0570</t>
  </si>
  <si>
    <t>- Tube ø 672*6; Length 600mm</t>
  </si>
  <si>
    <t>- Flange DN 600 PN 16 Steel</t>
  </si>
  <si>
    <t>- Build in length: 600 mm with protection ring of 5mm</t>
  </si>
  <si>
    <t xml:space="preserve">    Inside tube: 30 mm PU</t>
  </si>
  <si>
    <t xml:space="preserve">   5 mm stainless steel in the inlet side of the flow tube; it can be used for a grounding ring too</t>
  </si>
  <si>
    <t xml:space="preserve"> - Connecting parts for Density measurement from Berthold</t>
  </si>
  <si>
    <t>- including 15m cable</t>
  </si>
  <si>
    <t>MAGA14G-E1-41</t>
  </si>
  <si>
    <t>7ME5034 Transmitter</t>
  </si>
  <si>
    <t>Power supply : 100-240Vac</t>
  </si>
  <si>
    <t>- Protection ring</t>
  </si>
  <si>
    <t xml:space="preserve">   one side DN200 PN6</t>
  </si>
  <si>
    <t xml:space="preserve">   other side "Vierkant" flange DN 200 PN 6</t>
  </si>
  <si>
    <t>ORDER CONFIRMATION</t>
  </si>
  <si>
    <t>SHIPPING INSTRUCTION:</t>
  </si>
  <si>
    <t>RN Grenaa A/S</t>
  </si>
  <si>
    <t>Vaerftskajen 2</t>
  </si>
  <si>
    <t>8500 Grenaa</t>
  </si>
  <si>
    <t>Denmark</t>
  </si>
  <si>
    <t>40% at order, 60% remittance 30 days from invoice date</t>
  </si>
  <si>
    <t>Order Confirmation:</t>
  </si>
  <si>
    <t>A2012RH008OC</t>
  </si>
  <si>
    <t>Lead Time</t>
  </si>
  <si>
    <t>Model</t>
  </si>
  <si>
    <t>Qty</t>
  </si>
  <si>
    <t>Unit price</t>
  </si>
  <si>
    <t>Week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</si>
</sst>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DBDBDB"/>
      </left>
      <right/>
      <top style="medium">
        <color rgb="FFDBDBDB"/>
      </top>
      <bottom/>
      <diagonal/>
    </border>
    <border>
      <left/>
      <right style="medium">
        <color rgb="FFDBDBDB"/>
      </right>
      <top style="medium">
        <color rgb="FFDBDBDB"/>
      </top>
      <bottom/>
      <diagonal/>
    </border>
    <border>
      <left style="medium">
        <color rgb="FFDBDBDB"/>
      </left>
      <right/>
      <top/>
      <bottom/>
      <diagonal/>
    </border>
    <border>
      <left/>
      <right style="medium">
        <color rgb="FFDBDBDB"/>
      </right>
      <top/>
      <bottom/>
      <diagonal/>
    </border>
    <border>
      <left style="medium">
        <color rgb="FFDBDBDB"/>
      </left>
      <right/>
      <top/>
      <bottom style="medium">
        <color rgb="FFDBDBDB"/>
      </bottom>
      <diagonal/>
    </border>
    <border>
      <left/>
      <right style="medium">
        <color rgb="FFDBDBDB"/>
      </right>
      <top/>
      <bottom style="medium">
        <color rgb="FFDBDBDB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0" fillId="2" borderId="7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8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7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mmit.dk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p@summi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5"/>
  <sheetViews>
    <sheetView tabSelected="1" zoomScaleNormal="100" workbookViewId="0">
      <selection activeCell="K46" sqref="K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5" width="9" style="16" customWidth="1"/>
    <col min="16" max="16" width="11.5" style="16" customWidth="1"/>
    <col min="17" max="19" width="9" style="16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19"/>
      <c r="H2" s="84"/>
      <c r="I2" s="85"/>
      <c r="J2" s="107" t="s">
        <v>87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 thickBot="1">
      <c r="A4" s="109" t="s">
        <v>20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110" t="s">
        <v>17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M5" s="103"/>
      <c r="N5" s="98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11" t="s">
        <v>19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6"/>
      <c r="M6" s="101"/>
      <c r="O6" s="16"/>
      <c r="P6" s="16"/>
      <c r="Q6" s="16"/>
      <c r="R6" s="16"/>
      <c r="S6" s="1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6"/>
      <c r="M7" s="101"/>
      <c r="O7" s="16"/>
      <c r="P7" s="16"/>
      <c r="Q7" s="16"/>
      <c r="R7" s="16"/>
      <c r="S7" s="16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6"/>
      <c r="B8" s="29" t="s">
        <v>27</v>
      </c>
      <c r="C8" s="20"/>
      <c r="D8" s="94" t="s">
        <v>48</v>
      </c>
      <c r="E8" s="8"/>
      <c r="F8" s="20"/>
      <c r="G8" s="20"/>
      <c r="H8" s="29" t="s">
        <v>1</v>
      </c>
      <c r="I8" s="16"/>
      <c r="J8" s="73">
        <v>41151</v>
      </c>
      <c r="K8" s="20"/>
      <c r="M8" s="101"/>
    </row>
    <row r="9" spans="1:250" ht="15.75" customHeight="1">
      <c r="A9" s="16"/>
      <c r="B9" s="20"/>
      <c r="C9" s="20"/>
      <c r="D9" s="94" t="s">
        <v>49</v>
      </c>
      <c r="E9" s="8"/>
      <c r="F9" s="20"/>
      <c r="G9" s="29"/>
      <c r="H9" s="16"/>
      <c r="I9" s="16"/>
      <c r="J9" s="16"/>
      <c r="K9" s="20"/>
      <c r="M9" s="101"/>
      <c r="N9" s="99"/>
    </row>
    <row r="10" spans="1:250" ht="15.75" customHeight="1">
      <c r="A10" s="16"/>
      <c r="B10" s="20"/>
      <c r="C10" s="20"/>
      <c r="D10" s="94" t="s">
        <v>50</v>
      </c>
      <c r="E10" s="8"/>
      <c r="F10" s="20"/>
      <c r="G10" s="29"/>
      <c r="H10" s="19" t="s">
        <v>94</v>
      </c>
      <c r="J10" s="30" t="s">
        <v>95</v>
      </c>
      <c r="K10" s="20"/>
      <c r="M10" s="101"/>
      <c r="N10" s="99"/>
    </row>
    <row r="11" spans="1:250" ht="15.75" customHeight="1" thickBot="1">
      <c r="A11" s="16"/>
      <c r="B11" s="20"/>
      <c r="C11" s="20"/>
      <c r="D11" s="94" t="s">
        <v>51</v>
      </c>
      <c r="E11" s="8"/>
      <c r="F11" s="20"/>
      <c r="G11" s="20"/>
      <c r="H11" s="19" t="s">
        <v>24</v>
      </c>
      <c r="J11" s="16">
        <v>209726</v>
      </c>
      <c r="K11" s="31"/>
      <c r="M11" s="102"/>
      <c r="N11" s="100"/>
    </row>
    <row r="12" spans="1:250" ht="15.75" customHeight="1">
      <c r="A12" s="16"/>
      <c r="B12" s="77" t="s">
        <v>5</v>
      </c>
      <c r="C12" s="20"/>
      <c r="D12" s="94" t="s">
        <v>69</v>
      </c>
      <c r="E12" s="95"/>
      <c r="F12" s="20"/>
      <c r="G12" s="16"/>
      <c r="H12" s="19" t="s">
        <v>25</v>
      </c>
      <c r="I12" s="19"/>
      <c r="J12" s="30" t="s">
        <v>44</v>
      </c>
      <c r="K12" s="20"/>
      <c r="M12" s="87"/>
    </row>
    <row r="13" spans="1:250" ht="15.75" customHeight="1">
      <c r="A13" s="16"/>
      <c r="B13" s="77" t="s">
        <v>7</v>
      </c>
      <c r="C13" s="20"/>
      <c r="D13" s="94" t="s">
        <v>45</v>
      </c>
      <c r="E13" s="96"/>
      <c r="F13" s="20"/>
      <c r="G13" s="16"/>
      <c r="H13" s="19" t="s">
        <v>26</v>
      </c>
      <c r="I13" s="20"/>
      <c r="J13" s="20" t="s">
        <v>14</v>
      </c>
      <c r="K13" s="20"/>
      <c r="M13" s="88"/>
    </row>
    <row r="14" spans="1:250" ht="15.75" customHeight="1">
      <c r="A14" s="16"/>
      <c r="B14" s="77" t="s">
        <v>6</v>
      </c>
      <c r="C14" s="20"/>
      <c r="D14" s="94" t="s">
        <v>46</v>
      </c>
      <c r="F14" s="20"/>
      <c r="G14" s="16"/>
      <c r="H14" s="19" t="s">
        <v>12</v>
      </c>
      <c r="I14" s="20"/>
      <c r="J14" s="78" t="s">
        <v>10</v>
      </c>
      <c r="K14" s="20"/>
    </row>
    <row r="15" spans="1:250" ht="15.75" customHeight="1">
      <c r="A15" s="16"/>
      <c r="B15" s="77" t="s">
        <v>9</v>
      </c>
      <c r="C15" s="16"/>
      <c r="D15" s="94" t="s">
        <v>70</v>
      </c>
      <c r="F15" s="20"/>
      <c r="G15" s="16"/>
      <c r="H15" s="19" t="s">
        <v>6</v>
      </c>
      <c r="J15" s="82" t="s">
        <v>13</v>
      </c>
      <c r="K15" s="20"/>
      <c r="M15" s="87"/>
    </row>
    <row r="16" spans="1:250" ht="15.75" customHeight="1">
      <c r="A16" s="16"/>
      <c r="B16" s="79" t="s">
        <v>11</v>
      </c>
      <c r="C16" s="16"/>
      <c r="D16" s="94" t="s">
        <v>47</v>
      </c>
      <c r="F16" s="20"/>
      <c r="G16" s="16"/>
      <c r="H16" s="19" t="s">
        <v>9</v>
      </c>
      <c r="J16" s="91" t="s">
        <v>16</v>
      </c>
      <c r="K16" s="20"/>
      <c r="L16" s="16" t="s">
        <v>68</v>
      </c>
    </row>
    <row r="17" spans="1:250" ht="15.75" customHeight="1">
      <c r="A17" s="16"/>
      <c r="B17" s="79"/>
      <c r="C17" s="16"/>
      <c r="D17" s="97"/>
      <c r="F17" s="20"/>
      <c r="G17" s="16"/>
      <c r="H17" s="19" t="s">
        <v>11</v>
      </c>
      <c r="I17" s="20"/>
      <c r="J17" s="92" t="s">
        <v>18</v>
      </c>
      <c r="K17" s="20"/>
      <c r="L17" s="105">
        <v>40926</v>
      </c>
    </row>
    <row r="18" spans="1:250" ht="15.75" customHeight="1">
      <c r="A18" s="16"/>
      <c r="B18" s="79"/>
      <c r="C18" s="16"/>
      <c r="D18" s="32"/>
      <c r="E18" s="20"/>
      <c r="F18" s="20"/>
      <c r="G18" s="16"/>
      <c r="H18" s="16"/>
      <c r="I18" s="20"/>
      <c r="J18" s="8"/>
      <c r="K18" s="20"/>
      <c r="L18" s="16" t="s">
        <v>71</v>
      </c>
    </row>
    <row r="19" spans="1:250" ht="15.75" customHeight="1">
      <c r="A19" s="16"/>
      <c r="B19" s="33" t="s">
        <v>21</v>
      </c>
      <c r="C19" s="33"/>
      <c r="D19" s="34" t="s">
        <v>97</v>
      </c>
      <c r="E19" s="41" t="s">
        <v>22</v>
      </c>
      <c r="F19" s="33"/>
      <c r="G19" s="33" t="s">
        <v>98</v>
      </c>
      <c r="H19" s="43" t="s">
        <v>99</v>
      </c>
      <c r="I19" s="44"/>
      <c r="J19" s="44" t="s">
        <v>4</v>
      </c>
      <c r="K19" s="11" t="s">
        <v>96</v>
      </c>
      <c r="L19" s="105">
        <v>40961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23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11">
        <v>1</v>
      </c>
      <c r="C23" s="10"/>
      <c r="D23" s="16" t="s">
        <v>72</v>
      </c>
      <c r="E23" s="16" t="s">
        <v>52</v>
      </c>
      <c r="G23" s="106">
        <v>1</v>
      </c>
      <c r="H23" s="47">
        <v>12729.22</v>
      </c>
      <c r="I23" s="46"/>
      <c r="J23" s="46">
        <f>G23*H23</f>
        <v>12729.22</v>
      </c>
      <c r="K23" s="75" t="s">
        <v>100</v>
      </c>
      <c r="M23" s="83"/>
      <c r="N23" s="16">
        <v>10391</v>
      </c>
      <c r="O23" s="104">
        <v>0.2</v>
      </c>
      <c r="P23" s="93">
        <f>N23/(1-O23)</f>
        <v>12988.75</v>
      </c>
      <c r="Q23" s="83">
        <v>0.02</v>
      </c>
      <c r="R23" s="16">
        <f>P23*(1-Q23)</f>
        <v>12728.975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11"/>
      <c r="C24" s="10"/>
      <c r="E24" s="82" t="s">
        <v>73</v>
      </c>
      <c r="G24" s="10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11"/>
      <c r="C25" s="10"/>
      <c r="E25" s="82" t="s">
        <v>58</v>
      </c>
      <c r="G25" s="10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11"/>
      <c r="C26" s="10"/>
      <c r="E26" s="82" t="s">
        <v>59</v>
      </c>
      <c r="G26" s="10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11"/>
      <c r="C27" s="10"/>
      <c r="E27" s="82" t="s">
        <v>74</v>
      </c>
      <c r="G27" s="10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6" customFormat="1" ht="15.75" customHeight="1">
      <c r="B28" s="11"/>
      <c r="C28" s="10"/>
      <c r="E28" s="82" t="s">
        <v>75</v>
      </c>
      <c r="G28" s="10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6" customFormat="1" ht="15.75" customHeight="1">
      <c r="B29" s="11"/>
      <c r="C29" s="10"/>
      <c r="E29" s="82" t="s">
        <v>76</v>
      </c>
      <c r="G29" s="106"/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6" customFormat="1" ht="15.75" customHeight="1">
      <c r="B30" s="11"/>
      <c r="C30" s="10"/>
      <c r="E30" s="82" t="s">
        <v>60</v>
      </c>
      <c r="G30" s="10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6" customFormat="1" ht="15.75" customHeight="1">
      <c r="B31" s="11"/>
      <c r="C31" s="10"/>
      <c r="E31" s="16" t="s">
        <v>77</v>
      </c>
      <c r="G31" s="10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6" customFormat="1" ht="15.75" customHeight="1">
      <c r="B32" s="11"/>
      <c r="C32" s="10"/>
      <c r="E32" s="16" t="s">
        <v>61</v>
      </c>
      <c r="G32" s="10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6" customFormat="1" ht="15.75" customHeight="1">
      <c r="B33" s="11"/>
      <c r="C33" s="10"/>
      <c r="E33" s="82" t="s">
        <v>62</v>
      </c>
      <c r="G33" s="10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6" customFormat="1" ht="15.75" customHeight="1">
      <c r="B34" s="11"/>
      <c r="C34" s="10"/>
      <c r="E34" s="16" t="s">
        <v>63</v>
      </c>
      <c r="G34" s="106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6" customFormat="1" ht="15.75" customHeight="1">
      <c r="B35" s="11"/>
      <c r="C35" s="10"/>
      <c r="E35" s="16" t="s">
        <v>64</v>
      </c>
      <c r="G35" s="106"/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6" customFormat="1" ht="15.75" customHeight="1">
      <c r="B36" s="11"/>
      <c r="C36" s="10"/>
      <c r="E36" s="16" t="s">
        <v>65</v>
      </c>
      <c r="G36" s="106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6" customFormat="1" ht="15.75" customHeight="1">
      <c r="B37" s="11"/>
      <c r="C37" s="10"/>
      <c r="E37" s="82" t="s">
        <v>84</v>
      </c>
      <c r="G37" s="106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6" customFormat="1" ht="15.75" customHeight="1">
      <c r="B38" s="11"/>
      <c r="C38" s="10"/>
      <c r="E38" s="16" t="s">
        <v>78</v>
      </c>
      <c r="G38" s="10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6" customFormat="1" ht="15.75" customHeight="1">
      <c r="B39" s="11"/>
      <c r="C39" s="10"/>
      <c r="E39" s="82" t="s">
        <v>66</v>
      </c>
      <c r="G39" s="106"/>
      <c r="H39" s="47"/>
      <c r="I39" s="46"/>
      <c r="J39" s="46"/>
      <c r="K39" s="75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6" customFormat="1" ht="15.75" customHeight="1">
      <c r="B40" s="11"/>
      <c r="C40" s="10"/>
      <c r="E40" s="82" t="s">
        <v>79</v>
      </c>
      <c r="G40" s="10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6" customFormat="1" ht="15.75" customHeight="1">
      <c r="B41" s="11"/>
      <c r="C41" s="10"/>
      <c r="E41" s="16" t="s">
        <v>85</v>
      </c>
      <c r="G41" s="10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6" customFormat="1" ht="15.75" customHeight="1">
      <c r="B42" s="11"/>
      <c r="C42" s="10"/>
      <c r="E42" s="16" t="s">
        <v>86</v>
      </c>
      <c r="G42" s="106"/>
      <c r="H42" s="47"/>
      <c r="I42" s="46"/>
      <c r="J42" s="46"/>
      <c r="K42" s="75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6" customFormat="1" ht="15.75" customHeight="1">
      <c r="B43" s="11"/>
      <c r="C43" s="10"/>
      <c r="E43" s="82" t="s">
        <v>80</v>
      </c>
      <c r="G43" s="106"/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6" customFormat="1" ht="15.75" customHeight="1">
      <c r="B44" s="11"/>
      <c r="C44" s="10"/>
      <c r="G44" s="106"/>
      <c r="H44" s="47"/>
      <c r="I44" s="46"/>
      <c r="J44" s="46"/>
      <c r="K44" s="75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6" customFormat="1" ht="15.75" customHeight="1">
      <c r="B45" s="11">
        <v>2</v>
      </c>
      <c r="C45" s="10"/>
      <c r="D45" s="16" t="s">
        <v>81</v>
      </c>
      <c r="E45" s="16" t="s">
        <v>82</v>
      </c>
      <c r="G45" s="106">
        <v>1</v>
      </c>
      <c r="H45" s="47">
        <v>1437.66</v>
      </c>
      <c r="I45" s="46"/>
      <c r="J45" s="46">
        <f>G45*H45</f>
        <v>1437.66</v>
      </c>
      <c r="K45" s="75" t="s">
        <v>100</v>
      </c>
      <c r="M45" s="83"/>
      <c r="N45" s="16">
        <v>1100</v>
      </c>
      <c r="O45" s="104">
        <v>0.25</v>
      </c>
      <c r="P45" s="93">
        <f>N45/(1-O45)</f>
        <v>1466.6666666666667</v>
      </c>
      <c r="Q45" s="83">
        <v>0.02</v>
      </c>
      <c r="R45" s="16">
        <f>P45*(1-Q45)</f>
        <v>1437.3333333333335</v>
      </c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6" customFormat="1" ht="15.75" customHeight="1">
      <c r="B46" s="11"/>
      <c r="C46" s="10"/>
      <c r="E46" s="16" t="s">
        <v>83</v>
      </c>
      <c r="G46" s="106"/>
      <c r="H46" s="47"/>
      <c r="I46" s="46"/>
      <c r="J46" s="46"/>
      <c r="K46" s="75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6" customFormat="1" ht="15.75" customHeight="1">
      <c r="B47" s="11"/>
      <c r="C47" s="10"/>
      <c r="E47" s="16" t="s">
        <v>53</v>
      </c>
      <c r="G47" s="106"/>
      <c r="H47" s="47"/>
      <c r="I47" s="46"/>
      <c r="J47" s="46"/>
      <c r="K47" s="75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6" customFormat="1" ht="15.75" customHeight="1">
      <c r="B48" s="11"/>
      <c r="C48" s="10"/>
      <c r="E48" s="16" t="s">
        <v>54</v>
      </c>
      <c r="G48" s="106"/>
      <c r="H48" s="47"/>
      <c r="I48" s="46"/>
      <c r="J48" s="46"/>
      <c r="K48" s="75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1:250" s="16" customFormat="1" ht="15.75" customHeight="1">
      <c r="B49" s="11"/>
      <c r="C49" s="10"/>
      <c r="E49" s="16" t="s">
        <v>67</v>
      </c>
      <c r="H49" s="47"/>
      <c r="I49" s="46"/>
      <c r="J49" s="46"/>
      <c r="K49" s="75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1:250" s="16" customFormat="1" ht="15.75" customHeight="1">
      <c r="B50" s="11"/>
      <c r="C50" s="10"/>
      <c r="H50" s="47"/>
      <c r="I50" s="46"/>
      <c r="J50" s="46"/>
      <c r="K50" s="75"/>
      <c r="M50" s="83"/>
      <c r="O50" s="104"/>
      <c r="P50" s="93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1:250" ht="15.75" customHeight="1" thickBot="1">
      <c r="A51" s="16"/>
      <c r="B51" s="57"/>
      <c r="C51" s="58"/>
      <c r="D51" s="59"/>
      <c r="E51" s="60"/>
      <c r="F51" s="61"/>
      <c r="G51" s="61"/>
      <c r="H51" s="62"/>
      <c r="I51" s="63"/>
      <c r="J51" s="63"/>
      <c r="K51" s="76"/>
    </row>
    <row r="52" spans="1:250" ht="15.75" customHeight="1">
      <c r="A52" s="16"/>
      <c r="B52" s="10"/>
      <c r="C52" s="10"/>
      <c r="D52" s="11"/>
      <c r="E52" s="20"/>
      <c r="F52" s="10"/>
      <c r="G52" s="29" t="s">
        <v>4</v>
      </c>
      <c r="H52" s="47" t="s">
        <v>3</v>
      </c>
      <c r="I52" s="46"/>
      <c r="J52" s="46">
        <f>SUM(J22:J51)</f>
        <v>14166.88</v>
      </c>
      <c r="K52" s="56"/>
      <c r="N52" s="16">
        <f>SUM(N23:N51)</f>
        <v>11491</v>
      </c>
      <c r="O52" s="108">
        <f>J52-N52</f>
        <v>2675.8799999999992</v>
      </c>
    </row>
    <row r="53" spans="1:250" ht="15.75" customHeight="1">
      <c r="A53" s="16"/>
      <c r="B53" s="10"/>
      <c r="C53" s="10"/>
      <c r="D53" s="11"/>
      <c r="E53" s="40"/>
      <c r="F53" s="38"/>
      <c r="G53" s="39" t="s">
        <v>28</v>
      </c>
      <c r="H53" s="48" t="s">
        <v>3</v>
      </c>
      <c r="I53" s="49"/>
      <c r="J53" s="49">
        <v>0</v>
      </c>
      <c r="K53" s="54"/>
    </row>
    <row r="54" spans="1:250" ht="15.75" customHeight="1">
      <c r="A54" s="16"/>
      <c r="B54" s="10"/>
      <c r="C54" s="10"/>
      <c r="D54" s="11"/>
      <c r="E54" s="41"/>
      <c r="F54" s="42"/>
      <c r="G54" s="53" t="s">
        <v>32</v>
      </c>
      <c r="H54" s="50" t="s">
        <v>3</v>
      </c>
      <c r="I54" s="51"/>
      <c r="J54" s="51">
        <v>0</v>
      </c>
      <c r="K54" s="55"/>
    </row>
    <row r="55" spans="1:250" ht="15.75" customHeight="1" thickBot="1">
      <c r="A55" s="16"/>
      <c r="B55" s="58"/>
      <c r="C55" s="58"/>
      <c r="D55" s="57"/>
      <c r="E55" s="66"/>
      <c r="F55" s="67"/>
      <c r="G55" s="68" t="s">
        <v>29</v>
      </c>
      <c r="H55" s="69" t="s">
        <v>3</v>
      </c>
      <c r="I55" s="70"/>
      <c r="J55" s="70"/>
      <c r="K55" s="71"/>
    </row>
    <row r="56" spans="1:250" ht="15.75" customHeight="1">
      <c r="A56" s="16"/>
      <c r="B56" s="10"/>
      <c r="C56" s="10"/>
      <c r="D56" s="11"/>
      <c r="E56" s="20"/>
      <c r="F56" s="10"/>
      <c r="G56" s="28" t="s">
        <v>30</v>
      </c>
      <c r="H56" s="47" t="s">
        <v>3</v>
      </c>
      <c r="I56" s="46"/>
      <c r="J56" s="46">
        <f>SUM(J52:J55)</f>
        <v>14166.88</v>
      </c>
      <c r="K56" s="56"/>
    </row>
    <row r="57" spans="1:250" ht="15.75" customHeight="1" thickBot="1">
      <c r="A57" s="16"/>
      <c r="B57" s="58"/>
      <c r="C57" s="58"/>
      <c r="D57" s="57"/>
      <c r="E57" s="60"/>
      <c r="F57" s="58"/>
      <c r="G57" s="64" t="s">
        <v>31</v>
      </c>
      <c r="H57" s="62" t="s">
        <v>3</v>
      </c>
      <c r="I57" s="63"/>
      <c r="J57" s="63"/>
      <c r="K57" s="65"/>
    </row>
    <row r="58" spans="1:250" ht="15.75" customHeight="1">
      <c r="A58" s="16"/>
      <c r="B58" s="10"/>
      <c r="C58" s="10"/>
      <c r="D58" s="11"/>
      <c r="E58" s="16"/>
      <c r="F58" s="10"/>
      <c r="G58" s="52" t="s">
        <v>4</v>
      </c>
      <c r="H58" s="47" t="s">
        <v>3</v>
      </c>
      <c r="I58" s="46"/>
      <c r="J58" s="47">
        <f>SUM(J56:J57)</f>
        <v>14166.88</v>
      </c>
      <c r="K58" s="56"/>
    </row>
    <row r="59" spans="1:250" ht="15.75" customHeight="1">
      <c r="A59" s="16"/>
      <c r="B59" s="10"/>
      <c r="C59" s="10"/>
      <c r="D59" s="11"/>
      <c r="E59" s="16"/>
      <c r="F59" s="10"/>
      <c r="G59" s="52"/>
      <c r="H59" s="47"/>
      <c r="I59" s="46"/>
      <c r="J59" s="47"/>
      <c r="K59" s="56"/>
    </row>
    <row r="60" spans="1:250" s="16" customFormat="1" ht="15.75" customHeight="1">
      <c r="B60" s="25" t="s">
        <v>8</v>
      </c>
      <c r="C60" s="10"/>
      <c r="D60" s="11"/>
      <c r="E60" s="10"/>
      <c r="F60" s="10"/>
      <c r="G60" s="12"/>
      <c r="H60" s="13"/>
      <c r="I60" s="10"/>
      <c r="J60" s="14"/>
      <c r="K60" s="15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1:250" s="16" customFormat="1" ht="15.75" customHeight="1">
      <c r="B61" s="17"/>
      <c r="D61" s="16" t="s">
        <v>88</v>
      </c>
      <c r="E61" s="10" t="s">
        <v>89</v>
      </c>
      <c r="F61" s="10"/>
      <c r="G61" s="12"/>
      <c r="H61" s="13"/>
      <c r="I61" s="10"/>
      <c r="J61" s="14"/>
      <c r="K61" s="15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6" customFormat="1" ht="15.75" customHeight="1">
      <c r="B62" s="17"/>
      <c r="E62" s="16" t="s">
        <v>90</v>
      </c>
      <c r="F62" s="10"/>
      <c r="G62" s="12"/>
      <c r="H62" s="13"/>
      <c r="I62" s="10"/>
      <c r="J62" s="14"/>
      <c r="K62" s="15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6" customFormat="1" ht="15.75" customHeight="1">
      <c r="B63" s="17"/>
      <c r="E63" s="16" t="s">
        <v>91</v>
      </c>
      <c r="F63" s="10"/>
      <c r="G63" s="12"/>
      <c r="H63" s="13"/>
      <c r="I63" s="10"/>
      <c r="J63" s="14"/>
      <c r="K63" s="15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6" customFormat="1" ht="15.75" customHeight="1">
      <c r="B64" s="10"/>
      <c r="C64" s="10"/>
      <c r="E64" s="17" t="s">
        <v>92</v>
      </c>
      <c r="F64" s="10"/>
      <c r="G64" s="12"/>
      <c r="H64" s="18"/>
      <c r="I64" s="10"/>
      <c r="J64" s="14"/>
      <c r="K64" s="15"/>
      <c r="L64" s="2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6" customFormat="1" ht="15.75" customHeight="1">
      <c r="C65" s="10"/>
      <c r="D65" s="72" t="s">
        <v>33</v>
      </c>
      <c r="E65" s="10"/>
      <c r="F65" s="10"/>
      <c r="G65" s="12"/>
      <c r="H65" s="13"/>
      <c r="I65" s="10"/>
      <c r="J65" s="74"/>
      <c r="K65" s="15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6" customFormat="1" ht="15.75" customHeight="1">
      <c r="B66" s="10"/>
      <c r="C66" s="10"/>
      <c r="D66" s="52" t="s">
        <v>34</v>
      </c>
      <c r="E66" s="17" t="s">
        <v>55</v>
      </c>
      <c r="F66" s="10"/>
      <c r="G66" s="12"/>
      <c r="H66" s="13"/>
      <c r="I66" s="10"/>
      <c r="J66" s="14"/>
      <c r="K66" s="15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6" customFormat="1" ht="15.75" customHeight="1">
      <c r="D67" s="24" t="s">
        <v>56</v>
      </c>
      <c r="E67" s="86" t="s">
        <v>93</v>
      </c>
      <c r="K67" s="20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6" customFormat="1" ht="15.75" customHeight="1">
      <c r="D68" s="24" t="s">
        <v>41</v>
      </c>
      <c r="E68" s="16" t="s">
        <v>35</v>
      </c>
      <c r="K68" s="20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6" customFormat="1" ht="15.75" customHeight="1">
      <c r="D69" s="24" t="s">
        <v>42</v>
      </c>
      <c r="E69" s="21" t="s">
        <v>36</v>
      </c>
      <c r="K69" s="20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6" customFormat="1" ht="15.75" customHeight="1">
      <c r="D70" s="24" t="s">
        <v>57</v>
      </c>
      <c r="E70" s="16" t="s">
        <v>37</v>
      </c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6" customFormat="1" ht="15.75" customHeight="1">
      <c r="B71" s="10"/>
      <c r="C71" s="10"/>
      <c r="D71" s="52" t="s">
        <v>43</v>
      </c>
      <c r="E71" s="10" t="s">
        <v>38</v>
      </c>
      <c r="F71" s="10"/>
      <c r="G71" s="12"/>
      <c r="H71" s="13"/>
      <c r="I71" s="10"/>
      <c r="J71" s="14"/>
      <c r="K71" s="15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6" customFormat="1" ht="15.75" customHeight="1">
      <c r="B72" s="10"/>
      <c r="C72" s="10"/>
      <c r="D72" s="11"/>
      <c r="E72" s="10"/>
      <c r="F72" s="10"/>
      <c r="G72" s="12"/>
      <c r="H72" s="13"/>
      <c r="I72" s="10"/>
      <c r="J72" s="14"/>
      <c r="K72" s="15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s="16" customFormat="1" ht="15.75" customHeight="1">
      <c r="B73" s="10" t="s">
        <v>39</v>
      </c>
      <c r="C73" s="10"/>
      <c r="D73" s="11"/>
      <c r="E73" s="10"/>
      <c r="F73" s="10"/>
      <c r="G73" s="12"/>
      <c r="H73" s="13"/>
      <c r="I73" s="10"/>
      <c r="J73" s="14"/>
      <c r="K73" s="15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</row>
    <row r="74" spans="2:250" s="16" customFormat="1" ht="15.75" customHeight="1">
      <c r="B74" s="10"/>
      <c r="C74" s="10"/>
      <c r="D74" s="11"/>
      <c r="E74" s="10"/>
      <c r="F74" s="10"/>
      <c r="G74" s="12"/>
      <c r="H74" s="13"/>
      <c r="I74" s="10"/>
      <c r="J74" s="14"/>
      <c r="K74" s="15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</row>
    <row r="75" spans="2:250" s="16" customFormat="1" ht="15.75" customHeight="1">
      <c r="B75" s="10"/>
      <c r="C75" s="10"/>
      <c r="D75" s="11"/>
      <c r="E75" s="10"/>
      <c r="F75" s="10"/>
      <c r="G75" s="12"/>
      <c r="H75" s="13"/>
      <c r="I75" s="10"/>
      <c r="J75" s="14"/>
      <c r="K75" s="15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</row>
    <row r="76" spans="2:250" s="16" customFormat="1" ht="15.75" customHeight="1">
      <c r="B76" s="8"/>
      <c r="C76" s="8"/>
      <c r="D76" s="10"/>
      <c r="E76" s="10"/>
      <c r="F76" s="10"/>
      <c r="G76" s="22"/>
      <c r="H76" s="10"/>
      <c r="I76" s="10"/>
      <c r="J76" s="22"/>
      <c r="K76" s="23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</row>
    <row r="77" spans="2:250" s="16" customFormat="1" ht="15.75" customHeight="1">
      <c r="B77" s="10" t="s">
        <v>15</v>
      </c>
      <c r="C77" s="10"/>
      <c r="D77" s="10"/>
      <c r="E77" s="10"/>
      <c r="F77" s="10"/>
      <c r="G77" s="22"/>
      <c r="H77" s="10"/>
      <c r="I77" s="10"/>
      <c r="J77" s="22"/>
      <c r="K77" s="22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</row>
    <row r="78" spans="2:250" s="16" customFormat="1" ht="15.75" customHeight="1">
      <c r="B78" s="10" t="s">
        <v>40</v>
      </c>
      <c r="C78" s="8"/>
      <c r="D78" s="10"/>
      <c r="E78" s="10"/>
      <c r="F78" s="10"/>
      <c r="G78" s="22"/>
      <c r="H78" s="10"/>
      <c r="I78" s="10"/>
      <c r="J78" s="22"/>
      <c r="K78" s="22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summit.dk/"/>
    <hyperlink ref="D15" r:id="rId4" display="mailto:jp@summit.dk"/>
  </hyperlinks>
  <printOptions horizontalCentered="1"/>
  <pageMargins left="0.33" right="0.27" top="0.32" bottom="0.33" header="0.24" footer="0.196850393700787"/>
  <pageSetup paperSize="9" scale="71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2012-02-22T15:28:35Z</cp:lastPrinted>
  <dcterms:created xsi:type="dcterms:W3CDTF">2000-06-29T05:08:18Z</dcterms:created>
  <dcterms:modified xsi:type="dcterms:W3CDTF">2012-08-30T09:28:01Z</dcterms:modified>
</cp:coreProperties>
</file>